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B0EECE57-716A-423A-8B2A-C03DED6597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233" i="1" l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33" i="1" l="1"/>
  <c r="I233" i="1"/>
  <c r="H233" i="1"/>
  <c r="J214" i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G24" i="1"/>
  <c r="F24" i="1"/>
  <c r="J62" i="1" l="1"/>
  <c r="I62" i="1"/>
  <c r="I43" i="1"/>
  <c r="F43" i="1"/>
  <c r="J43" i="1"/>
  <c r="H43" i="1"/>
  <c r="G43" i="1"/>
  <c r="I176" i="1"/>
  <c r="J176" i="1"/>
  <c r="H81" i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L234" i="1" s="1"/>
  <c r="G100" i="1"/>
  <c r="L138" i="1"/>
  <c r="H100" i="1"/>
  <c r="I100" i="1"/>
  <c r="F81" i="1"/>
  <c r="J100" i="1"/>
  <c r="F195" i="1"/>
  <c r="J24" i="1"/>
  <c r="G81" i="1"/>
  <c r="L100" i="1"/>
  <c r="G195" i="1"/>
  <c r="H234" i="1" l="1"/>
  <c r="I234" i="1"/>
  <c r="G234" i="1"/>
  <c r="J234" i="1"/>
  <c r="F234" i="1"/>
</calcChain>
</file>

<file path=xl/sharedStrings.xml><?xml version="1.0" encoding="utf-8"?>
<sst xmlns="http://schemas.openxmlformats.org/spreadsheetml/2006/main" count="450" uniqueCount="172">
  <si>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</si>
  <si>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</si>
  <si>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</si>
  <si>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</si>
  <si>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</si>
  <si>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</si>
  <si>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</si>
  <si>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</si>
  <si>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</si>
  <si>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</si>
  <si>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</si>
  <si>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</si>
  <si>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</si>
  <si>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</si>
  <si>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</si>
  <si>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</si>
  <si>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</si>
  <si>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</si>
  <si>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</si>
  <si>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</si>
  <si>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</si>
  <si>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</si>
  <si>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</si>
  <si>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</si>
  <si>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</si>
  <si>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</si>
  <si>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</si>
  <si>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</si>
  <si>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</si>
  <si>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</si>
  <si>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</si>
  <si>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</si>
  <si>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</si>
  <si>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</si>
  <si>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</si>
  <si>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</si>
  <si>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</si>
  <si>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</si>
  <si>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</si>
  <si>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города Новосибирска "Гимназия 15 "Содружество"</t>
  </si>
  <si>
    <t>Директор</t>
  </si>
  <si>
    <t>Ключерева А.В.</t>
  </si>
  <si>
    <t>Запеканка из творога с морковью</t>
  </si>
  <si>
    <t>54-2т-2020</t>
  </si>
  <si>
    <t>джем</t>
  </si>
  <si>
    <t>Джем фруктовый</t>
  </si>
  <si>
    <t>пром.</t>
  </si>
  <si>
    <t>Чай черный байховый с сахаром</t>
  </si>
  <si>
    <t>Хлеб в ассортименте</t>
  </si>
  <si>
    <t>Огурец в нарезке</t>
  </si>
  <si>
    <t>Суп гороховый</t>
  </si>
  <si>
    <t>Запеканка картофельная с говядиной</t>
  </si>
  <si>
    <t>Компот из смеси сухофруктов</t>
  </si>
  <si>
    <t>Соус сметанный</t>
  </si>
  <si>
    <t>соус</t>
  </si>
  <si>
    <t>54-2з-2020</t>
  </si>
  <si>
    <t>54-8с-2020</t>
  </si>
  <si>
    <t>54-13м-2020</t>
  </si>
  <si>
    <t>54-7хн-2020</t>
  </si>
  <si>
    <t>54-1соус-2020</t>
  </si>
  <si>
    <t>Плов из отварной говядины</t>
  </si>
  <si>
    <t>Сыр твердых сортов в нарезке</t>
  </si>
  <si>
    <t>Чай черный байховый с лимоном и медом</t>
  </si>
  <si>
    <t>Хлеб в ассортменте</t>
  </si>
  <si>
    <t>54-11м-2020</t>
  </si>
  <si>
    <t>54-1з-2020</t>
  </si>
  <si>
    <t>54-4гн-2020</t>
  </si>
  <si>
    <t>Помидор в нарезке</t>
  </si>
  <si>
    <t>Каша гречневая рассыпчатая</t>
  </si>
  <si>
    <t>Компот из кураги</t>
  </si>
  <si>
    <t>54-3з-2020</t>
  </si>
  <si>
    <t>54-4с-2020</t>
  </si>
  <si>
    <t>54-18м-2021</t>
  </si>
  <si>
    <t>54-4г-2020</t>
  </si>
  <si>
    <t>54-5хн-2020</t>
  </si>
  <si>
    <t>Каша вязкая молочная овсяная с курагой</t>
  </si>
  <si>
    <t>Кофейный напиток с молоком</t>
  </si>
  <si>
    <t>54-11к-2020</t>
  </si>
  <si>
    <t>54-9гн-2020</t>
  </si>
  <si>
    <t>Перец болгарский в нарезке</t>
  </si>
  <si>
    <t>Суп крестьянский с крупой</t>
  </si>
  <si>
    <t>Рыба, запеченная в сметанном соусе</t>
  </si>
  <si>
    <t>Картофельное пюре</t>
  </si>
  <si>
    <t>Компот из чернослива</t>
  </si>
  <si>
    <t>54-4з-2020</t>
  </si>
  <si>
    <t>54-10с-2020</t>
  </si>
  <si>
    <t>54-9р-2020</t>
  </si>
  <si>
    <t>54-11г-2020</t>
  </si>
  <si>
    <t>54-3хн-2020</t>
  </si>
  <si>
    <t>Какао с молоком сгущенным</t>
  </si>
  <si>
    <t>54-8гн-2020</t>
  </si>
  <si>
    <t>Борщ с картофелем и капустой со сметаной</t>
  </si>
  <si>
    <t>Котлеты из говядины</t>
  </si>
  <si>
    <t>Макароны отварные</t>
  </si>
  <si>
    <t>Кисель фруктово-ягодный</t>
  </si>
  <si>
    <t>Соус красный основной</t>
  </si>
  <si>
    <t>54-2с-2020</t>
  </si>
  <si>
    <t>54-4м-2020</t>
  </si>
  <si>
    <t>54-1г-2020</t>
  </si>
  <si>
    <t>54-9хн-2020</t>
  </si>
  <si>
    <t>54-3соус-2020</t>
  </si>
  <si>
    <t>Каша вязкая молочная кукурузная с клюквой</t>
  </si>
  <si>
    <t>Чай черный байховый с лимоном и сахаром</t>
  </si>
  <si>
    <t>Яблоко</t>
  </si>
  <si>
    <t>54-5к-2020</t>
  </si>
  <si>
    <t>54-3гн-2020</t>
  </si>
  <si>
    <t>Щи из свежей капусты со сметаной</t>
  </si>
  <si>
    <t>Плов с курицей</t>
  </si>
  <si>
    <t>Компот из сухофруктов</t>
  </si>
  <si>
    <t>54-1с-2020</t>
  </si>
  <si>
    <t>54-12м-2020</t>
  </si>
  <si>
    <t>54-6хн-2020</t>
  </si>
  <si>
    <t>Омлет с зеленым горошком</t>
  </si>
  <si>
    <t>54-2о-2020</t>
  </si>
  <si>
    <t>Чай черный байховый с молоком и сахаром</t>
  </si>
  <si>
    <t>Банан</t>
  </si>
  <si>
    <t>54-6гн-2020</t>
  </si>
  <si>
    <t>Рассольник Ленинградский</t>
  </si>
  <si>
    <t>Капуста тушеная с мясом</t>
  </si>
  <si>
    <t>54-3с-2020</t>
  </si>
  <si>
    <t>54-10м-2020</t>
  </si>
  <si>
    <t>Каша вязкая молочная пшенная</t>
  </si>
  <si>
    <t>Сыр твердых сортов15</t>
  </si>
  <si>
    <t>Чай черный байховый с ягодой и медом</t>
  </si>
  <si>
    <t>54-6к-2020</t>
  </si>
  <si>
    <t>54-5гн-2020</t>
  </si>
  <si>
    <t>Суп картофельный с фасолью</t>
  </si>
  <si>
    <t>51-9с-2020</t>
  </si>
  <si>
    <t>Жаркое по-домашнему</t>
  </si>
  <si>
    <t>54-9м-2020</t>
  </si>
  <si>
    <t>Кисель из ягод</t>
  </si>
  <si>
    <t>54-25хн-2020</t>
  </si>
  <si>
    <t>Бефстроганов из отварной говядины с рисом</t>
  </si>
  <si>
    <t>54-1м-2020</t>
  </si>
  <si>
    <t>Гуляш из говядины</t>
  </si>
  <si>
    <t>54-2м-2020</t>
  </si>
  <si>
    <t>Каша вязкая молочная пшеничная с изюмом</t>
  </si>
  <si>
    <t>54-14к-2020</t>
  </si>
  <si>
    <t>54-2гн-2020</t>
  </si>
  <si>
    <t>Суп с рыбными консервами (горбуша)</t>
  </si>
  <si>
    <t>54-12с-2020</t>
  </si>
  <si>
    <t>Голубцы ленивые</t>
  </si>
  <si>
    <t>54-3м-2020</t>
  </si>
  <si>
    <t>Кисель из апельсинов</t>
  </si>
  <si>
    <t>Соус сметанный натуральный</t>
  </si>
  <si>
    <t>54-4соус-2020</t>
  </si>
  <si>
    <t>Чай черный  байховый с лимоном</t>
  </si>
  <si>
    <t>джем фруктовый</t>
  </si>
  <si>
    <t>Омлет натуральный</t>
  </si>
  <si>
    <t>54-1о-2020</t>
  </si>
  <si>
    <t>Чай черный байховый с ягодами и медом</t>
  </si>
  <si>
    <t>Борщ с капустой и картофелем со сметаной</t>
  </si>
  <si>
    <t>Котлеты из курицы</t>
  </si>
  <si>
    <t>54-5м-2020</t>
  </si>
  <si>
    <t>Каша перловая рассыпчатая</t>
  </si>
  <si>
    <t>54-5г-2020</t>
  </si>
  <si>
    <t>Компот из изюма</t>
  </si>
  <si>
    <t>Картофель отварной в молоке</t>
  </si>
  <si>
    <t>Рыба тушеная в томате с овощами (горбуша)</t>
  </si>
  <si>
    <t>Суп картофельный с макаронными изделиями</t>
  </si>
  <si>
    <t>Рыба, запеченная в сметанном соусе (минтай)</t>
  </si>
  <si>
    <t>Рис отварной</t>
  </si>
  <si>
    <t>54-7с-2020</t>
  </si>
  <si>
    <t>54-6г-2020</t>
  </si>
  <si>
    <t>54-10г-2020</t>
  </si>
  <si>
    <t>54-10р-2020</t>
  </si>
  <si>
    <t>Хлеб пшеничный</t>
  </si>
  <si>
    <t>Макаронные изделия отварные</t>
  </si>
  <si>
    <t>Хлеб бородинский</t>
  </si>
  <si>
    <t>Масло сливочное порционно</t>
  </si>
  <si>
    <t>Рассольник ленинградский со сметаной</t>
  </si>
  <si>
    <t>Печень ро-строгановски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</si>
</sst>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4"/>
  <sheetViews>
    <sheetView tabSelected="1" workbookViewId="0">
      <pane xSplit="4" ySplit="5" topLeftCell="E47" activePane="bottomRight" state="frozen"/>
      <selection pane="topRight" activeCell="E1" sqref="E1"/>
      <selection pane="bottomLeft" activeCell="A6" sqref="A6"/>
      <selection pane="bottomRight" activeCell="J57" sqref="J5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40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41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200</v>
      </c>
      <c r="G6" s="51">
        <v>18.600000000000001</v>
      </c>
      <c r="H6" s="51">
        <v>15.9</v>
      </c>
      <c r="I6" s="51">
        <v>36.4</v>
      </c>
      <c r="J6" s="51">
        <v>363.2</v>
      </c>
      <c r="K6" s="52" t="s">
        <v>43</v>
      </c>
      <c r="L6" s="40"/>
    </row>
    <row r="7" spans="1:12" ht="15" x14ac:dyDescent="0.25">
      <c r="A7" s="23"/>
      <c r="B7" s="15"/>
      <c r="C7" s="11"/>
      <c r="D7" s="6" t="s">
        <v>44</v>
      </c>
      <c r="E7" s="53" t="s">
        <v>45</v>
      </c>
      <c r="F7" s="54">
        <v>30</v>
      </c>
      <c r="G7" s="54">
        <v>0.2</v>
      </c>
      <c r="H7" s="54">
        <v>0</v>
      </c>
      <c r="I7" s="54">
        <v>21.6</v>
      </c>
      <c r="J7" s="54">
        <v>86.9</v>
      </c>
      <c r="K7" s="55" t="s">
        <v>46</v>
      </c>
      <c r="L7" s="43"/>
    </row>
    <row r="8" spans="1:12" ht="15" x14ac:dyDescent="0.25">
      <c r="A8" s="23"/>
      <c r="B8" s="15"/>
      <c r="C8" s="11"/>
      <c r="D8" s="7" t="s">
        <v>22</v>
      </c>
      <c r="E8" s="53" t="s">
        <v>47</v>
      </c>
      <c r="F8" s="54">
        <v>200</v>
      </c>
      <c r="G8" s="54">
        <v>0.2</v>
      </c>
      <c r="H8" s="54">
        <v>0</v>
      </c>
      <c r="I8" s="54">
        <v>6.4</v>
      </c>
      <c r="J8" s="54">
        <v>26.8</v>
      </c>
      <c r="K8" s="55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166</v>
      </c>
      <c r="F9" s="54">
        <v>30</v>
      </c>
      <c r="G9" s="54">
        <v>2</v>
      </c>
      <c r="H9" s="54">
        <v>0.4</v>
      </c>
      <c r="I9" s="54">
        <v>11.9</v>
      </c>
      <c r="J9" s="54">
        <v>58.7</v>
      </c>
      <c r="K9" s="55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460</v>
      </c>
      <c r="G13" s="19">
        <f t="shared" ref="G13:J13" si="0">SUM(G6:G12)</f>
        <v>21</v>
      </c>
      <c r="H13" s="19">
        <f t="shared" si="0"/>
        <v>16.3</v>
      </c>
      <c r="I13" s="19">
        <f t="shared" si="0"/>
        <v>76.300000000000011</v>
      </c>
      <c r="J13" s="19">
        <f t="shared" si="0"/>
        <v>535.6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49</v>
      </c>
      <c r="F14" s="54">
        <v>60</v>
      </c>
      <c r="G14" s="54">
        <v>0.5</v>
      </c>
      <c r="H14" s="54">
        <v>0.1</v>
      </c>
      <c r="I14" s="54">
        <v>1.5</v>
      </c>
      <c r="J14" s="54">
        <v>8.5</v>
      </c>
      <c r="K14" s="55" t="s">
        <v>55</v>
      </c>
      <c r="L14" s="43"/>
    </row>
    <row r="15" spans="1:12" ht="25.5" x14ac:dyDescent="0.25">
      <c r="A15" s="23"/>
      <c r="B15" s="15"/>
      <c r="C15" s="11"/>
      <c r="D15" s="7" t="s">
        <v>27</v>
      </c>
      <c r="E15" s="53" t="s">
        <v>50</v>
      </c>
      <c r="F15" s="54">
        <v>200</v>
      </c>
      <c r="G15" s="54">
        <v>6.7</v>
      </c>
      <c r="H15" s="54">
        <v>4.5999999999999996</v>
      </c>
      <c r="I15" s="54">
        <v>16.3</v>
      </c>
      <c r="J15" s="54">
        <v>133.1</v>
      </c>
      <c r="K15" s="55" t="s">
        <v>56</v>
      </c>
      <c r="L15" s="43"/>
    </row>
    <row r="16" spans="1:12" ht="25.5" x14ac:dyDescent="0.25">
      <c r="A16" s="23"/>
      <c r="B16" s="15"/>
      <c r="C16" s="11"/>
      <c r="D16" s="7" t="s">
        <v>28</v>
      </c>
      <c r="E16" s="53" t="s">
        <v>51</v>
      </c>
      <c r="F16" s="54">
        <v>200</v>
      </c>
      <c r="G16" s="54">
        <v>23.5</v>
      </c>
      <c r="H16" s="54">
        <v>24.1</v>
      </c>
      <c r="I16" s="54">
        <v>26.4</v>
      </c>
      <c r="J16" s="54">
        <v>416.4</v>
      </c>
      <c r="K16" s="55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53"/>
      <c r="F17" s="54"/>
      <c r="G17" s="54"/>
      <c r="H17" s="54"/>
      <c r="I17" s="54"/>
      <c r="J17" s="54"/>
      <c r="K17" s="55"/>
      <c r="L17" s="43"/>
    </row>
    <row r="18" spans="1:12" ht="25.5" x14ac:dyDescent="0.25">
      <c r="A18" s="23"/>
      <c r="B18" s="15"/>
      <c r="C18" s="11"/>
      <c r="D18" s="7" t="s">
        <v>30</v>
      </c>
      <c r="E18" s="53" t="s">
        <v>52</v>
      </c>
      <c r="F18" s="54">
        <v>200</v>
      </c>
      <c r="G18" s="54">
        <v>0.6</v>
      </c>
      <c r="H18" s="54">
        <v>0</v>
      </c>
      <c r="I18" s="54">
        <v>22.7</v>
      </c>
      <c r="J18" s="54">
        <v>93.2</v>
      </c>
      <c r="K18" s="55" t="s">
        <v>58</v>
      </c>
      <c r="L18" s="43"/>
    </row>
    <row r="19" spans="1:12" ht="15" x14ac:dyDescent="0.25">
      <c r="A19" s="23"/>
      <c r="B19" s="15"/>
      <c r="C19" s="11"/>
      <c r="D19" s="7" t="s">
        <v>31</v>
      </c>
      <c r="E19" s="53" t="s">
        <v>166</v>
      </c>
      <c r="F19" s="54">
        <v>60</v>
      </c>
      <c r="G19" s="54">
        <v>4</v>
      </c>
      <c r="H19" s="54">
        <v>0.7</v>
      </c>
      <c r="I19" s="54">
        <v>23.8</v>
      </c>
      <c r="J19" s="54">
        <v>117.8</v>
      </c>
      <c r="K19" s="55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53"/>
      <c r="F20" s="54"/>
      <c r="G20" s="54"/>
      <c r="H20" s="54"/>
      <c r="I20" s="54"/>
      <c r="J20" s="54"/>
      <c r="K20" s="55"/>
      <c r="L20" s="43"/>
    </row>
    <row r="21" spans="1:12" ht="25.5" x14ac:dyDescent="0.25">
      <c r="A21" s="23"/>
      <c r="B21" s="15"/>
      <c r="C21" s="11"/>
      <c r="D21" s="6" t="s">
        <v>54</v>
      </c>
      <c r="E21" s="53" t="s">
        <v>53</v>
      </c>
      <c r="F21" s="54">
        <v>50</v>
      </c>
      <c r="G21" s="54">
        <v>0.7</v>
      </c>
      <c r="H21" s="54">
        <v>4.2</v>
      </c>
      <c r="I21" s="54">
        <v>1.6</v>
      </c>
      <c r="J21" s="54">
        <v>47.5</v>
      </c>
      <c r="K21" s="55" t="s">
        <v>59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36</v>
      </c>
      <c r="H23" s="19">
        <f t="shared" si="2"/>
        <v>33.700000000000003</v>
      </c>
      <c r="I23" s="19">
        <f t="shared" si="2"/>
        <v>92.3</v>
      </c>
      <c r="J23" s="19">
        <f t="shared" si="2"/>
        <v>816.5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1230</v>
      </c>
      <c r="G24" s="32">
        <f t="shared" ref="G24:J24" si="4">G13+G23</f>
        <v>57</v>
      </c>
      <c r="H24" s="32">
        <f t="shared" si="4"/>
        <v>50</v>
      </c>
      <c r="I24" s="32">
        <f t="shared" si="4"/>
        <v>168.60000000000002</v>
      </c>
      <c r="J24" s="32">
        <f t="shared" si="4"/>
        <v>1352.1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60</v>
      </c>
      <c r="F25" s="51">
        <v>200</v>
      </c>
      <c r="G25" s="51">
        <v>15</v>
      </c>
      <c r="H25" s="51">
        <v>15</v>
      </c>
      <c r="I25" s="51">
        <v>39</v>
      </c>
      <c r="J25" s="51">
        <v>354</v>
      </c>
      <c r="K25" s="52" t="s">
        <v>64</v>
      </c>
      <c r="L25" s="40"/>
    </row>
    <row r="26" spans="1:12" ht="15" x14ac:dyDescent="0.25">
      <c r="A26" s="14"/>
      <c r="B26" s="15"/>
      <c r="C26" s="11"/>
      <c r="D26" s="6"/>
      <c r="E26" s="53" t="s">
        <v>169</v>
      </c>
      <c r="F26" s="54">
        <v>20</v>
      </c>
      <c r="G26" s="54">
        <v>0</v>
      </c>
      <c r="H26" s="54">
        <v>8</v>
      </c>
      <c r="I26" s="54">
        <v>0</v>
      </c>
      <c r="J26" s="54">
        <v>150</v>
      </c>
      <c r="K26" s="55" t="s">
        <v>46</v>
      </c>
      <c r="L26" s="43"/>
    </row>
    <row r="27" spans="1:12" ht="25.5" x14ac:dyDescent="0.25">
      <c r="A27" s="14"/>
      <c r="B27" s="15"/>
      <c r="C27" s="11"/>
      <c r="D27" s="7" t="s">
        <v>22</v>
      </c>
      <c r="E27" s="53" t="s">
        <v>62</v>
      </c>
      <c r="F27" s="54">
        <v>20</v>
      </c>
      <c r="G27" s="54">
        <v>0</v>
      </c>
      <c r="H27" s="54">
        <v>0</v>
      </c>
      <c r="I27" s="54">
        <v>8</v>
      </c>
      <c r="J27" s="54">
        <v>150</v>
      </c>
      <c r="K27" s="55" t="s">
        <v>66</v>
      </c>
      <c r="L27" s="43"/>
    </row>
    <row r="28" spans="1:12" ht="15" x14ac:dyDescent="0.25">
      <c r="A28" s="14"/>
      <c r="B28" s="15"/>
      <c r="C28" s="11"/>
      <c r="D28" s="7" t="s">
        <v>23</v>
      </c>
      <c r="E28" s="53" t="s">
        <v>166</v>
      </c>
      <c r="F28" s="54">
        <v>40</v>
      </c>
      <c r="G28" s="54">
        <v>4</v>
      </c>
      <c r="H28" s="54">
        <v>1</v>
      </c>
      <c r="I28" s="54">
        <v>24</v>
      </c>
      <c r="J28" s="54">
        <v>128</v>
      </c>
      <c r="K28" s="55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280</v>
      </c>
      <c r="G32" s="19">
        <f t="shared" ref="G32" si="6">SUM(G25:G31)</f>
        <v>19</v>
      </c>
      <c r="H32" s="19">
        <f t="shared" ref="H32" si="7">SUM(H25:H31)</f>
        <v>24</v>
      </c>
      <c r="I32" s="19">
        <f t="shared" ref="I32" si="8">SUM(I25:I31)</f>
        <v>71</v>
      </c>
      <c r="J32" s="19">
        <f t="shared" ref="J32:L32" si="9">SUM(J25:J31)</f>
        <v>782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/>
      <c r="F33" s="54"/>
      <c r="G33" s="54"/>
      <c r="H33" s="54"/>
      <c r="I33" s="54"/>
      <c r="J33" s="54"/>
      <c r="K33" s="55"/>
      <c r="L33" s="43"/>
    </row>
    <row r="34" spans="1:12" ht="25.5" x14ac:dyDescent="0.25">
      <c r="A34" s="14"/>
      <c r="B34" s="15"/>
      <c r="C34" s="11"/>
      <c r="D34" s="7" t="s">
        <v>27</v>
      </c>
      <c r="E34" s="53" t="s">
        <v>170</v>
      </c>
      <c r="F34" s="54">
        <v>200</v>
      </c>
      <c r="G34" s="54">
        <v>3</v>
      </c>
      <c r="H34" s="54">
        <v>6</v>
      </c>
      <c r="I34" s="54">
        <v>20</v>
      </c>
      <c r="J34" s="54">
        <v>135</v>
      </c>
      <c r="K34" s="55" t="s">
        <v>71</v>
      </c>
      <c r="L34" s="43"/>
    </row>
    <row r="35" spans="1:12" ht="25.5" x14ac:dyDescent="0.25">
      <c r="A35" s="14"/>
      <c r="B35" s="15"/>
      <c r="C35" s="11"/>
      <c r="D35" s="7" t="s">
        <v>28</v>
      </c>
      <c r="E35" s="53" t="s">
        <v>171</v>
      </c>
      <c r="F35" s="54">
        <v>110</v>
      </c>
      <c r="G35" s="54">
        <v>14</v>
      </c>
      <c r="H35" s="54">
        <v>14</v>
      </c>
      <c r="I35" s="54">
        <v>3</v>
      </c>
      <c r="J35" s="54">
        <v>189</v>
      </c>
      <c r="K35" s="54" t="s">
        <v>72</v>
      </c>
      <c r="L35" s="43"/>
    </row>
    <row r="36" spans="1:12" ht="15" x14ac:dyDescent="0.25">
      <c r="A36" s="14"/>
      <c r="B36" s="15"/>
      <c r="C36" s="11"/>
      <c r="D36" s="7" t="s">
        <v>29</v>
      </c>
      <c r="E36" s="53" t="s">
        <v>68</v>
      </c>
      <c r="F36" s="54">
        <v>150</v>
      </c>
      <c r="G36" s="54">
        <v>6</v>
      </c>
      <c r="H36" s="54">
        <v>8</v>
      </c>
      <c r="I36" s="54">
        <v>32</v>
      </c>
      <c r="J36" s="54">
        <v>233</v>
      </c>
      <c r="K36" s="55" t="s">
        <v>73</v>
      </c>
      <c r="L36" s="43"/>
    </row>
    <row r="37" spans="1:12" ht="25.5" x14ac:dyDescent="0.25">
      <c r="A37" s="14"/>
      <c r="B37" s="15"/>
      <c r="C37" s="11"/>
      <c r="D37" s="7" t="s">
        <v>30</v>
      </c>
      <c r="E37" s="53" t="s">
        <v>69</v>
      </c>
      <c r="F37" s="54">
        <v>200</v>
      </c>
      <c r="G37" s="54">
        <v>2</v>
      </c>
      <c r="H37" s="54">
        <v>0</v>
      </c>
      <c r="I37" s="54">
        <v>24</v>
      </c>
      <c r="J37" s="54">
        <v>102</v>
      </c>
      <c r="K37" s="55" t="s">
        <v>74</v>
      </c>
      <c r="L37" s="43"/>
    </row>
    <row r="38" spans="1:12" ht="15" x14ac:dyDescent="0.25">
      <c r="A38" s="14"/>
      <c r="B38" s="15"/>
      <c r="C38" s="11"/>
      <c r="D38" s="7" t="s">
        <v>31</v>
      </c>
      <c r="E38" s="53" t="s">
        <v>166</v>
      </c>
      <c r="F38" s="54">
        <v>30</v>
      </c>
      <c r="G38" s="54">
        <v>2</v>
      </c>
      <c r="H38" s="54">
        <v>1</v>
      </c>
      <c r="I38" s="54">
        <v>15</v>
      </c>
      <c r="J38" s="54">
        <v>69</v>
      </c>
      <c r="K38" s="55" t="s">
        <v>46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27</v>
      </c>
      <c r="H42" s="19">
        <f t="shared" ref="H42" si="11">SUM(H33:H41)</f>
        <v>29</v>
      </c>
      <c r="I42" s="19">
        <f t="shared" ref="I42" si="12">SUM(I33:I41)</f>
        <v>94</v>
      </c>
      <c r="J42" s="19">
        <f t="shared" ref="J42:L42" si="13">SUM(J33:J41)</f>
        <v>728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970</v>
      </c>
      <c r="G43" s="32">
        <f t="shared" ref="G43" si="14">G32+G42</f>
        <v>46</v>
      </c>
      <c r="H43" s="32">
        <f t="shared" ref="H43" si="15">H32+H42</f>
        <v>53</v>
      </c>
      <c r="I43" s="32">
        <f t="shared" ref="I43" si="16">I32+I42</f>
        <v>165</v>
      </c>
      <c r="J43" s="32">
        <f t="shared" ref="J43:L43" si="17">J32+J42</f>
        <v>1510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75</v>
      </c>
      <c r="F44" s="51">
        <v>210</v>
      </c>
      <c r="G44" s="51">
        <v>9</v>
      </c>
      <c r="H44" s="51">
        <v>13</v>
      </c>
      <c r="I44" s="51">
        <v>39</v>
      </c>
      <c r="J44" s="51">
        <v>307</v>
      </c>
      <c r="K44" s="52" t="s">
        <v>77</v>
      </c>
      <c r="L44" s="40"/>
    </row>
    <row r="45" spans="1:12" ht="15" x14ac:dyDescent="0.25">
      <c r="A45" s="23"/>
      <c r="B45" s="15"/>
      <c r="C45" s="11"/>
      <c r="D45" s="6"/>
      <c r="E45" s="53"/>
      <c r="F45" s="54"/>
      <c r="G45" s="54"/>
      <c r="H45" s="54"/>
      <c r="I45" s="54"/>
      <c r="J45" s="54"/>
      <c r="K45" s="55"/>
      <c r="L45" s="43"/>
    </row>
    <row r="46" spans="1:12" ht="25.5" x14ac:dyDescent="0.25">
      <c r="A46" s="23"/>
      <c r="B46" s="15"/>
      <c r="C46" s="11"/>
      <c r="D46" s="7" t="s">
        <v>22</v>
      </c>
      <c r="E46" s="53" t="s">
        <v>76</v>
      </c>
      <c r="F46" s="54">
        <v>200</v>
      </c>
      <c r="G46" s="54">
        <v>4</v>
      </c>
      <c r="H46" s="54">
        <v>4</v>
      </c>
      <c r="I46" s="54">
        <v>11</v>
      </c>
      <c r="J46" s="54">
        <v>91</v>
      </c>
      <c r="K46" s="55" t="s">
        <v>78</v>
      </c>
      <c r="L46" s="43"/>
    </row>
    <row r="47" spans="1:12" ht="15" x14ac:dyDescent="0.25">
      <c r="A47" s="23"/>
      <c r="B47" s="15"/>
      <c r="C47" s="11"/>
      <c r="D47" s="7" t="s">
        <v>23</v>
      </c>
      <c r="E47" s="53" t="s">
        <v>166</v>
      </c>
      <c r="F47" s="54">
        <v>40</v>
      </c>
      <c r="G47" s="54">
        <v>4</v>
      </c>
      <c r="H47" s="54">
        <v>1</v>
      </c>
      <c r="I47" s="54">
        <v>24</v>
      </c>
      <c r="J47" s="54">
        <v>128</v>
      </c>
      <c r="K47" s="55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53"/>
      <c r="F48" s="54"/>
      <c r="G48" s="54"/>
      <c r="H48" s="54"/>
      <c r="I48" s="54"/>
      <c r="J48" s="54"/>
      <c r="K48" s="55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17</v>
      </c>
      <c r="H51" s="19">
        <f t="shared" ref="H51" si="19">SUM(H44:H50)</f>
        <v>18</v>
      </c>
      <c r="I51" s="19">
        <f t="shared" ref="I51" si="20">SUM(I44:I50)</f>
        <v>74</v>
      </c>
      <c r="J51" s="19">
        <f t="shared" ref="J51:L51" si="21">SUM(J44:J50)</f>
        <v>526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/>
      <c r="F52" s="54"/>
      <c r="G52" s="54"/>
      <c r="H52" s="54"/>
      <c r="I52" s="54"/>
      <c r="J52" s="54"/>
      <c r="K52" s="55"/>
      <c r="L52" s="43"/>
    </row>
    <row r="53" spans="1:12" ht="25.5" x14ac:dyDescent="0.25">
      <c r="A53" s="23"/>
      <c r="B53" s="15"/>
      <c r="C53" s="11"/>
      <c r="D53" s="7" t="s">
        <v>27</v>
      </c>
      <c r="E53" s="53" t="s">
        <v>80</v>
      </c>
      <c r="F53" s="54">
        <v>200</v>
      </c>
      <c r="G53" s="54">
        <v>2</v>
      </c>
      <c r="H53" s="54">
        <v>5</v>
      </c>
      <c r="I53" s="54">
        <v>10</v>
      </c>
      <c r="J53" s="54">
        <v>94</v>
      </c>
      <c r="K53" s="55" t="s">
        <v>85</v>
      </c>
      <c r="L53" s="43"/>
    </row>
    <row r="54" spans="1:12" ht="25.5" x14ac:dyDescent="0.25">
      <c r="A54" s="23"/>
      <c r="B54" s="15"/>
      <c r="C54" s="11"/>
      <c r="D54" s="7" t="s">
        <v>28</v>
      </c>
      <c r="E54" s="53" t="s">
        <v>81</v>
      </c>
      <c r="F54" s="54">
        <v>80</v>
      </c>
      <c r="G54" s="54">
        <v>15</v>
      </c>
      <c r="H54" s="54">
        <v>20</v>
      </c>
      <c r="I54" s="54">
        <v>4</v>
      </c>
      <c r="J54" s="54">
        <v>258</v>
      </c>
      <c r="K54" s="55" t="s">
        <v>86</v>
      </c>
      <c r="L54" s="43"/>
    </row>
    <row r="55" spans="1:12" ht="25.5" x14ac:dyDescent="0.25">
      <c r="A55" s="23"/>
      <c r="B55" s="15"/>
      <c r="C55" s="11"/>
      <c r="D55" s="7" t="s">
        <v>29</v>
      </c>
      <c r="E55" s="53" t="s">
        <v>82</v>
      </c>
      <c r="F55" s="54">
        <v>150</v>
      </c>
      <c r="G55" s="54">
        <v>3</v>
      </c>
      <c r="H55" s="54">
        <v>6</v>
      </c>
      <c r="I55" s="54">
        <v>20</v>
      </c>
      <c r="J55" s="55">
        <v>146</v>
      </c>
      <c r="K55" s="55" t="s">
        <v>87</v>
      </c>
      <c r="L55" s="43"/>
    </row>
    <row r="56" spans="1:12" ht="25.5" x14ac:dyDescent="0.25">
      <c r="A56" s="23"/>
      <c r="B56" s="15"/>
      <c r="C56" s="11"/>
      <c r="D56" s="7" t="s">
        <v>30</v>
      </c>
      <c r="E56" s="53" t="s">
        <v>83</v>
      </c>
      <c r="F56" s="54">
        <v>200</v>
      </c>
      <c r="G56" s="54">
        <v>1</v>
      </c>
      <c r="H56" s="54">
        <v>0</v>
      </c>
      <c r="I56" s="54">
        <v>26</v>
      </c>
      <c r="J56" s="54">
        <v>108</v>
      </c>
      <c r="K56" s="55" t="s">
        <v>88</v>
      </c>
      <c r="L56" s="43"/>
    </row>
    <row r="57" spans="1:12" ht="15" x14ac:dyDescent="0.25">
      <c r="A57" s="23"/>
      <c r="B57" s="15"/>
      <c r="C57" s="11"/>
      <c r="D57" s="7" t="s">
        <v>31</v>
      </c>
      <c r="E57" s="53" t="s">
        <v>166</v>
      </c>
      <c r="F57" s="54">
        <v>40</v>
      </c>
      <c r="G57" s="54">
        <v>4</v>
      </c>
      <c r="H57" s="54">
        <v>1</v>
      </c>
      <c r="I57" s="54">
        <v>24</v>
      </c>
      <c r="J57" s="54">
        <v>128</v>
      </c>
      <c r="K57" s="55" t="s">
        <v>46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670</v>
      </c>
      <c r="G61" s="19">
        <f t="shared" ref="G61" si="22">SUM(G52:G60)</f>
        <v>25</v>
      </c>
      <c r="H61" s="19">
        <f t="shared" ref="H61" si="23">SUM(H52:H60)</f>
        <v>32</v>
      </c>
      <c r="I61" s="19">
        <f t="shared" ref="I61" si="24">SUM(I52:I60)</f>
        <v>84</v>
      </c>
      <c r="J61" s="19">
        <f t="shared" ref="J61:L61" si="25">SUM(J52:J60)</f>
        <v>734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1120</v>
      </c>
      <c r="G62" s="32">
        <f t="shared" ref="G62" si="26">G51+G61</f>
        <v>42</v>
      </c>
      <c r="H62" s="32">
        <f t="shared" ref="H62" si="27">H51+H61</f>
        <v>50</v>
      </c>
      <c r="I62" s="32">
        <f t="shared" ref="I62" si="28">I51+I61</f>
        <v>158</v>
      </c>
      <c r="J62" s="32">
        <f t="shared" ref="J62:L62" si="29">J51+J61</f>
        <v>1260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51</v>
      </c>
      <c r="F63" s="51">
        <v>200</v>
      </c>
      <c r="G63" s="51">
        <v>23.5</v>
      </c>
      <c r="H63" s="51">
        <v>24.1</v>
      </c>
      <c r="I63" s="51">
        <v>26.4</v>
      </c>
      <c r="J63" s="51">
        <v>416.3</v>
      </c>
      <c r="K63" s="52" t="s">
        <v>57</v>
      </c>
      <c r="L63" s="40"/>
    </row>
    <row r="64" spans="1:12" ht="15" x14ac:dyDescent="0.25">
      <c r="A64" s="23"/>
      <c r="B64" s="15"/>
      <c r="C64" s="11"/>
      <c r="D64" s="6"/>
      <c r="E64" s="53"/>
      <c r="F64" s="54"/>
      <c r="G64" s="54"/>
      <c r="H64" s="54"/>
      <c r="I64" s="54"/>
      <c r="J64" s="54"/>
      <c r="K64" s="55"/>
      <c r="L64" s="43"/>
    </row>
    <row r="65" spans="1:12" ht="25.5" x14ac:dyDescent="0.25">
      <c r="A65" s="23"/>
      <c r="B65" s="15"/>
      <c r="C65" s="11"/>
      <c r="D65" s="7" t="s">
        <v>22</v>
      </c>
      <c r="E65" s="53" t="s">
        <v>89</v>
      </c>
      <c r="F65" s="54">
        <v>200</v>
      </c>
      <c r="G65" s="54">
        <v>3.5</v>
      </c>
      <c r="H65" s="54">
        <v>3.4</v>
      </c>
      <c r="I65" s="54">
        <v>22.3</v>
      </c>
      <c r="J65" s="54">
        <v>133.4</v>
      </c>
      <c r="K65" s="55" t="s">
        <v>90</v>
      </c>
      <c r="L65" s="43"/>
    </row>
    <row r="66" spans="1:12" ht="15" x14ac:dyDescent="0.25">
      <c r="A66" s="23"/>
      <c r="B66" s="15"/>
      <c r="C66" s="11"/>
      <c r="D66" s="7" t="s">
        <v>23</v>
      </c>
      <c r="E66" s="53" t="s">
        <v>166</v>
      </c>
      <c r="F66" s="54">
        <v>30</v>
      </c>
      <c r="G66" s="54">
        <v>2</v>
      </c>
      <c r="H66" s="54">
        <v>0.4</v>
      </c>
      <c r="I66" s="54">
        <v>11.9</v>
      </c>
      <c r="J66" s="54">
        <v>58.7</v>
      </c>
      <c r="K66" s="55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53"/>
      <c r="F67" s="54"/>
      <c r="G67" s="54"/>
      <c r="H67" s="54"/>
      <c r="I67" s="54"/>
      <c r="J67" s="54"/>
      <c r="K67" s="55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29</v>
      </c>
      <c r="H70" s="19">
        <f t="shared" ref="H70" si="31">SUM(H63:H69)</f>
        <v>27.9</v>
      </c>
      <c r="I70" s="19">
        <f t="shared" ref="I70" si="32">SUM(I63:I69)</f>
        <v>60.6</v>
      </c>
      <c r="J70" s="19">
        <f t="shared" ref="J70:L70" si="33">SUM(J63:J69)</f>
        <v>608.40000000000009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49</v>
      </c>
      <c r="F71" s="54">
        <v>30</v>
      </c>
      <c r="G71" s="54">
        <v>0.2</v>
      </c>
      <c r="H71" s="54">
        <v>0</v>
      </c>
      <c r="I71" s="54">
        <v>0.8</v>
      </c>
      <c r="J71" s="54">
        <v>4.2</v>
      </c>
      <c r="K71" s="55" t="s">
        <v>55</v>
      </c>
      <c r="L71" s="43"/>
    </row>
    <row r="72" spans="1:12" ht="25.5" x14ac:dyDescent="0.25">
      <c r="A72" s="23"/>
      <c r="B72" s="15"/>
      <c r="C72" s="11"/>
      <c r="D72" s="7" t="s">
        <v>27</v>
      </c>
      <c r="E72" s="53" t="s">
        <v>91</v>
      </c>
      <c r="F72" s="54">
        <v>200</v>
      </c>
      <c r="G72" s="54">
        <v>1.7</v>
      </c>
      <c r="H72" s="54">
        <v>5</v>
      </c>
      <c r="I72" s="54">
        <v>9.6999999999999993</v>
      </c>
      <c r="J72" s="54">
        <v>90.3</v>
      </c>
      <c r="K72" s="55" t="s">
        <v>96</v>
      </c>
      <c r="L72" s="43"/>
    </row>
    <row r="73" spans="1:12" ht="25.5" x14ac:dyDescent="0.25">
      <c r="A73" s="23"/>
      <c r="B73" s="15"/>
      <c r="C73" s="11"/>
      <c r="D73" s="7" t="s">
        <v>28</v>
      </c>
      <c r="E73" s="53" t="s">
        <v>92</v>
      </c>
      <c r="F73" s="54">
        <v>75</v>
      </c>
      <c r="G73" s="54">
        <v>13.7</v>
      </c>
      <c r="H73" s="54">
        <v>13.6</v>
      </c>
      <c r="I73" s="54">
        <v>12.3</v>
      </c>
      <c r="J73" s="54">
        <v>226.4</v>
      </c>
      <c r="K73" s="55" t="s">
        <v>97</v>
      </c>
      <c r="L73" s="43"/>
    </row>
    <row r="74" spans="1:12" ht="15" x14ac:dyDescent="0.25">
      <c r="A74" s="23"/>
      <c r="B74" s="15"/>
      <c r="C74" s="11"/>
      <c r="D74" s="7" t="s">
        <v>29</v>
      </c>
      <c r="E74" s="53" t="s">
        <v>93</v>
      </c>
      <c r="F74" s="54">
        <v>150</v>
      </c>
      <c r="G74" s="54">
        <v>5.3</v>
      </c>
      <c r="H74" s="54">
        <v>5.5</v>
      </c>
      <c r="I74" s="54">
        <v>32.799999999999997</v>
      </c>
      <c r="J74" s="54">
        <v>202</v>
      </c>
      <c r="K74" s="55" t="s">
        <v>98</v>
      </c>
      <c r="L74" s="43"/>
    </row>
    <row r="75" spans="1:12" ht="25.5" x14ac:dyDescent="0.25">
      <c r="A75" s="23"/>
      <c r="B75" s="15"/>
      <c r="C75" s="11"/>
      <c r="D75" s="7" t="s">
        <v>30</v>
      </c>
      <c r="E75" s="53" t="s">
        <v>94</v>
      </c>
      <c r="F75" s="54">
        <v>200</v>
      </c>
      <c r="G75" s="54">
        <v>0.4</v>
      </c>
      <c r="H75" s="54">
        <v>0.1</v>
      </c>
      <c r="I75" s="54">
        <v>14.4</v>
      </c>
      <c r="J75" s="54">
        <v>60</v>
      </c>
      <c r="K75" s="55" t="s">
        <v>99</v>
      </c>
      <c r="L75" s="43"/>
    </row>
    <row r="76" spans="1:12" ht="15" x14ac:dyDescent="0.25">
      <c r="A76" s="23"/>
      <c r="B76" s="15"/>
      <c r="C76" s="11"/>
      <c r="D76" s="7" t="s">
        <v>31</v>
      </c>
      <c r="E76" s="53" t="s">
        <v>48</v>
      </c>
      <c r="F76" s="54">
        <v>60</v>
      </c>
      <c r="G76" s="54">
        <v>4</v>
      </c>
      <c r="H76" s="54">
        <v>0.7</v>
      </c>
      <c r="I76" s="54">
        <v>23.8</v>
      </c>
      <c r="J76" s="54">
        <v>117.8</v>
      </c>
      <c r="K76" s="55" t="s">
        <v>46</v>
      </c>
      <c r="L76" s="43"/>
    </row>
    <row r="77" spans="1:12" ht="15" x14ac:dyDescent="0.25">
      <c r="A77" s="23"/>
      <c r="B77" s="15"/>
      <c r="C77" s="11"/>
      <c r="D77" s="7" t="s">
        <v>32</v>
      </c>
      <c r="E77" s="53"/>
      <c r="F77" s="54"/>
      <c r="G77" s="54"/>
      <c r="H77" s="54"/>
      <c r="I77" s="54"/>
      <c r="J77" s="54"/>
      <c r="K77" s="55"/>
      <c r="L77" s="43"/>
    </row>
    <row r="78" spans="1:12" ht="25.5" x14ac:dyDescent="0.25">
      <c r="A78" s="23"/>
      <c r="B78" s="15"/>
      <c r="C78" s="11"/>
      <c r="D78" s="6" t="s">
        <v>54</v>
      </c>
      <c r="E78" s="53" t="s">
        <v>95</v>
      </c>
      <c r="F78" s="54">
        <v>50</v>
      </c>
      <c r="G78" s="54">
        <v>1.6</v>
      </c>
      <c r="H78" s="54">
        <v>1.4</v>
      </c>
      <c r="I78" s="54">
        <v>4.4000000000000004</v>
      </c>
      <c r="J78" s="54">
        <v>36.4</v>
      </c>
      <c r="K78" s="55" t="s">
        <v>100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26.9</v>
      </c>
      <c r="H80" s="19">
        <f t="shared" ref="H80" si="35">SUM(H71:H79)</f>
        <v>26.3</v>
      </c>
      <c r="I80" s="19">
        <f t="shared" ref="I80" si="36">SUM(I71:I79)</f>
        <v>98.2</v>
      </c>
      <c r="J80" s="19">
        <f t="shared" ref="J80:L80" si="37">SUM(J71:J79)</f>
        <v>737.09999999999991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1195</v>
      </c>
      <c r="G81" s="32">
        <f t="shared" ref="G81" si="38">G70+G80</f>
        <v>55.9</v>
      </c>
      <c r="H81" s="32">
        <f t="shared" ref="H81" si="39">H70+H80</f>
        <v>54.2</v>
      </c>
      <c r="I81" s="32">
        <f t="shared" ref="I81" si="40">I70+I80</f>
        <v>158.80000000000001</v>
      </c>
      <c r="J81" s="32">
        <f t="shared" ref="J81:L81" si="41">J70+J80</f>
        <v>1345.5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101</v>
      </c>
      <c r="F82" s="51">
        <v>210</v>
      </c>
      <c r="G82" s="51">
        <v>7.3</v>
      </c>
      <c r="H82" s="51">
        <v>10.7</v>
      </c>
      <c r="I82" s="51">
        <v>44.2</v>
      </c>
      <c r="J82" s="51">
        <v>302.3</v>
      </c>
      <c r="K82" s="52" t="s">
        <v>104</v>
      </c>
      <c r="L82" s="40"/>
    </row>
    <row r="83" spans="1:12" ht="15" x14ac:dyDescent="0.25">
      <c r="A83" s="23"/>
      <c r="B83" s="15"/>
      <c r="C83" s="11"/>
      <c r="D83" s="6"/>
      <c r="E83" s="53" t="s">
        <v>61</v>
      </c>
      <c r="F83" s="54">
        <v>15</v>
      </c>
      <c r="G83" s="54">
        <v>7.3</v>
      </c>
      <c r="H83" s="54">
        <v>1.7</v>
      </c>
      <c r="I83" s="54">
        <v>44.2</v>
      </c>
      <c r="J83" s="54">
        <v>302.3</v>
      </c>
      <c r="K83" s="55" t="s">
        <v>65</v>
      </c>
      <c r="L83" s="43"/>
    </row>
    <row r="84" spans="1:12" ht="25.5" x14ac:dyDescent="0.25">
      <c r="A84" s="23"/>
      <c r="B84" s="15"/>
      <c r="C84" s="11"/>
      <c r="D84" s="7" t="s">
        <v>22</v>
      </c>
      <c r="E84" s="53" t="s">
        <v>102</v>
      </c>
      <c r="F84" s="54">
        <v>200</v>
      </c>
      <c r="G84" s="54">
        <v>0.2</v>
      </c>
      <c r="H84" s="54">
        <v>0.1</v>
      </c>
      <c r="I84" s="54">
        <v>6.6</v>
      </c>
      <c r="J84" s="54">
        <v>27.9</v>
      </c>
      <c r="K84" s="55" t="s">
        <v>105</v>
      </c>
      <c r="L84" s="43"/>
    </row>
    <row r="85" spans="1:12" ht="15" x14ac:dyDescent="0.25">
      <c r="A85" s="23"/>
      <c r="B85" s="15"/>
      <c r="C85" s="11"/>
      <c r="D85" s="7" t="s">
        <v>23</v>
      </c>
      <c r="E85" s="53" t="s">
        <v>63</v>
      </c>
      <c r="F85" s="54">
        <v>30</v>
      </c>
      <c r="G85" s="54">
        <v>2</v>
      </c>
      <c r="H85" s="54">
        <v>0.4</v>
      </c>
      <c r="I85" s="54">
        <v>11.9</v>
      </c>
      <c r="J85" s="54">
        <v>58.7</v>
      </c>
      <c r="K85" s="55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53" t="s">
        <v>103</v>
      </c>
      <c r="F86" s="54">
        <v>200</v>
      </c>
      <c r="G86" s="54">
        <v>0.8</v>
      </c>
      <c r="H86" s="54">
        <v>0.8</v>
      </c>
      <c r="I86" s="54">
        <v>19.600000000000001</v>
      </c>
      <c r="J86" s="54">
        <v>88.8</v>
      </c>
      <c r="K86" s="55" t="s">
        <v>46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655</v>
      </c>
      <c r="G89" s="19">
        <f t="shared" ref="G89" si="42">SUM(G82:G88)</f>
        <v>17.599999999999998</v>
      </c>
      <c r="H89" s="19">
        <f t="shared" ref="H89" si="43">SUM(H82:H88)</f>
        <v>13.7</v>
      </c>
      <c r="I89" s="19">
        <f t="shared" ref="I89" si="44">SUM(I82:I88)</f>
        <v>126.5</v>
      </c>
      <c r="J89" s="19">
        <f t="shared" ref="J89:L89" si="45">SUM(J82:J88)</f>
        <v>780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67</v>
      </c>
      <c r="F90" s="54">
        <v>60</v>
      </c>
      <c r="G90" s="54">
        <v>0.7</v>
      </c>
      <c r="H90" s="54">
        <v>0.1</v>
      </c>
      <c r="I90" s="54">
        <v>2.2999999999999998</v>
      </c>
      <c r="J90" s="54">
        <v>12.8</v>
      </c>
      <c r="K90" s="55" t="s">
        <v>70</v>
      </c>
      <c r="L90" s="43"/>
    </row>
    <row r="91" spans="1:12" ht="25.5" x14ac:dyDescent="0.25">
      <c r="A91" s="23"/>
      <c r="B91" s="15"/>
      <c r="C91" s="11"/>
      <c r="D91" s="7" t="s">
        <v>27</v>
      </c>
      <c r="E91" s="53" t="s">
        <v>106</v>
      </c>
      <c r="F91" s="54">
        <v>200</v>
      </c>
      <c r="G91" s="54">
        <v>1.6</v>
      </c>
      <c r="H91" s="54">
        <v>4.9000000000000004</v>
      </c>
      <c r="I91" s="54">
        <v>5.3</v>
      </c>
      <c r="J91" s="54">
        <v>72.099999999999994</v>
      </c>
      <c r="K91" s="55" t="s">
        <v>109</v>
      </c>
      <c r="L91" s="43"/>
    </row>
    <row r="92" spans="1:12" ht="25.5" x14ac:dyDescent="0.25">
      <c r="A92" s="23"/>
      <c r="B92" s="15"/>
      <c r="C92" s="11"/>
      <c r="D92" s="7" t="s">
        <v>28</v>
      </c>
      <c r="E92" s="53" t="s">
        <v>107</v>
      </c>
      <c r="F92" s="54">
        <v>200</v>
      </c>
      <c r="G92" s="54">
        <v>27.2</v>
      </c>
      <c r="H92" s="54">
        <v>8.1</v>
      </c>
      <c r="I92" s="54">
        <v>33.200000000000003</v>
      </c>
      <c r="J92" s="54">
        <v>314.60000000000002</v>
      </c>
      <c r="K92" s="55" t="s">
        <v>110</v>
      </c>
      <c r="L92" s="43"/>
    </row>
    <row r="93" spans="1:12" ht="15" x14ac:dyDescent="0.25">
      <c r="A93" s="23"/>
      <c r="B93" s="15"/>
      <c r="C93" s="11"/>
      <c r="D93" s="7" t="s">
        <v>29</v>
      </c>
      <c r="E93" s="53"/>
      <c r="F93" s="54"/>
      <c r="G93" s="54"/>
      <c r="H93" s="54"/>
      <c r="I93" s="54"/>
      <c r="J93" s="54"/>
      <c r="K93" s="55"/>
      <c r="L93" s="43"/>
    </row>
    <row r="94" spans="1:12" ht="25.5" x14ac:dyDescent="0.25">
      <c r="A94" s="23"/>
      <c r="B94" s="15"/>
      <c r="C94" s="11"/>
      <c r="D94" s="7" t="s">
        <v>30</v>
      </c>
      <c r="E94" s="53" t="s">
        <v>108</v>
      </c>
      <c r="F94" s="54">
        <v>200</v>
      </c>
      <c r="G94" s="54">
        <v>0.7</v>
      </c>
      <c r="H94" s="54">
        <v>0.1</v>
      </c>
      <c r="I94" s="54">
        <v>25.6</v>
      </c>
      <c r="J94" s="54">
        <v>106.4</v>
      </c>
      <c r="K94" s="55" t="s">
        <v>111</v>
      </c>
      <c r="L94" s="43"/>
    </row>
    <row r="95" spans="1:12" ht="15" x14ac:dyDescent="0.25">
      <c r="A95" s="23"/>
      <c r="B95" s="15"/>
      <c r="C95" s="11"/>
      <c r="D95" s="7" t="s">
        <v>31</v>
      </c>
      <c r="E95" s="53" t="s">
        <v>48</v>
      </c>
      <c r="F95" s="54">
        <v>60</v>
      </c>
      <c r="G95" s="54">
        <v>4</v>
      </c>
      <c r="H95" s="54">
        <v>0.7</v>
      </c>
      <c r="I95" s="54">
        <v>23.8</v>
      </c>
      <c r="J95" s="54">
        <v>117.8</v>
      </c>
      <c r="K95" s="55" t="s">
        <v>46</v>
      </c>
      <c r="L95" s="43"/>
    </row>
    <row r="96" spans="1:12" ht="15" x14ac:dyDescent="0.25">
      <c r="A96" s="23"/>
      <c r="B96" s="15"/>
      <c r="C96" s="11"/>
      <c r="D96" s="7" t="s">
        <v>32</v>
      </c>
      <c r="E96" s="53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34.200000000000003</v>
      </c>
      <c r="H99" s="19">
        <f t="shared" ref="H99" si="47">SUM(H90:H98)</f>
        <v>13.899999999999999</v>
      </c>
      <c r="I99" s="19">
        <f t="shared" ref="I99" si="48">SUM(I90:I98)</f>
        <v>90.2</v>
      </c>
      <c r="J99" s="19">
        <f t="shared" ref="J99:L99" si="49">SUM(J90:J98)</f>
        <v>623.69999999999993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1375</v>
      </c>
      <c r="G100" s="32">
        <f t="shared" ref="G100" si="50">G89+G99</f>
        <v>51.8</v>
      </c>
      <c r="H100" s="32">
        <f t="shared" ref="H100" si="51">H89+H99</f>
        <v>27.599999999999998</v>
      </c>
      <c r="I100" s="32">
        <f t="shared" ref="I100" si="52">I89+I99</f>
        <v>216.7</v>
      </c>
      <c r="J100" s="32">
        <f t="shared" ref="J100:L100" si="53">J89+J99</f>
        <v>1403.6999999999998</v>
      </c>
      <c r="K100" s="32"/>
      <c r="L100" s="32">
        <f t="shared" si="53"/>
        <v>0</v>
      </c>
    </row>
    <row r="101" spans="1:12" ht="25.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112</v>
      </c>
      <c r="F101" s="40">
        <v>200</v>
      </c>
      <c r="G101" s="40">
        <v>12.9</v>
      </c>
      <c r="H101" s="40">
        <v>15.3</v>
      </c>
      <c r="I101" s="40">
        <v>6.3</v>
      </c>
      <c r="J101" s="40">
        <v>214</v>
      </c>
      <c r="K101" s="41" t="s">
        <v>113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114</v>
      </c>
      <c r="F103" s="43">
        <v>200</v>
      </c>
      <c r="G103" s="43">
        <v>1.6</v>
      </c>
      <c r="H103" s="43">
        <v>1.5</v>
      </c>
      <c r="I103" s="43">
        <v>8.6</v>
      </c>
      <c r="J103" s="43">
        <v>53.5</v>
      </c>
      <c r="K103" s="44" t="s">
        <v>116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43">
        <v>2</v>
      </c>
      <c r="H104" s="43">
        <v>0.4</v>
      </c>
      <c r="I104" s="43">
        <v>11.9</v>
      </c>
      <c r="J104" s="43">
        <v>58.7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115</v>
      </c>
      <c r="F105" s="43">
        <v>150</v>
      </c>
      <c r="G105" s="43">
        <v>2.2999999999999998</v>
      </c>
      <c r="H105" s="43">
        <v>0</v>
      </c>
      <c r="I105" s="43">
        <v>33.6</v>
      </c>
      <c r="J105" s="43">
        <v>143.4</v>
      </c>
      <c r="K105" s="44" t="s">
        <v>46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18.8</v>
      </c>
      <c r="H108" s="19">
        <f t="shared" si="54"/>
        <v>17.2</v>
      </c>
      <c r="I108" s="19">
        <f t="shared" si="54"/>
        <v>60.4</v>
      </c>
      <c r="J108" s="19">
        <f t="shared" si="54"/>
        <v>469.6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0.8</v>
      </c>
      <c r="H109" s="43">
        <v>0.1</v>
      </c>
      <c r="I109" s="43">
        <v>2.9</v>
      </c>
      <c r="J109" s="43">
        <v>15.4</v>
      </c>
      <c r="K109" s="44" t="s">
        <v>84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117</v>
      </c>
      <c r="F110" s="43">
        <v>250</v>
      </c>
      <c r="G110" s="43">
        <v>2.4</v>
      </c>
      <c r="H110" s="43">
        <v>6.4</v>
      </c>
      <c r="I110" s="43">
        <v>16.5</v>
      </c>
      <c r="J110" s="43">
        <v>133.30000000000001</v>
      </c>
      <c r="K110" s="44" t="s">
        <v>119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118</v>
      </c>
      <c r="F111" s="43">
        <v>250</v>
      </c>
      <c r="G111" s="43">
        <v>27.4</v>
      </c>
      <c r="H111" s="43">
        <v>28.6</v>
      </c>
      <c r="I111" s="43">
        <v>16.600000000000001</v>
      </c>
      <c r="J111" s="43">
        <v>433.9</v>
      </c>
      <c r="K111" s="44" t="s">
        <v>120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0.8</v>
      </c>
      <c r="H113" s="43">
        <v>0.2</v>
      </c>
      <c r="I113" s="43">
        <v>25.7</v>
      </c>
      <c r="J113" s="43">
        <v>108.1</v>
      </c>
      <c r="K113" s="44" t="s">
        <v>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</v>
      </c>
      <c r="H114" s="43">
        <v>0.7</v>
      </c>
      <c r="I114" s="43">
        <v>23.8</v>
      </c>
      <c r="J114" s="43">
        <v>117.4</v>
      </c>
      <c r="K114" s="44" t="s">
        <v>46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35.4</v>
      </c>
      <c r="H118" s="19">
        <f t="shared" si="56"/>
        <v>36.000000000000007</v>
      </c>
      <c r="I118" s="19">
        <f t="shared" si="56"/>
        <v>85.5</v>
      </c>
      <c r="J118" s="19">
        <f t="shared" si="56"/>
        <v>808.1</v>
      </c>
      <c r="K118" s="25"/>
      <c r="L118" s="19">
        <f t="shared" ref="L118" si="57">SUM(L109:L117)</f>
        <v>0</v>
      </c>
    </row>
    <row r="119" spans="1:12" ht="15.75" customHeight="1" thickBot="1" x14ac:dyDescent="0.25">
      <c r="A119" s="29">
        <f>A101</f>
        <v>1</v>
      </c>
      <c r="B119" s="30">
        <f>B101</f>
        <v>6</v>
      </c>
      <c r="C119" s="59" t="s">
        <v>4</v>
      </c>
      <c r="D119" s="60"/>
      <c r="E119" s="31"/>
      <c r="F119" s="32">
        <f>F108+F118</f>
        <v>1400</v>
      </c>
      <c r="G119" s="32">
        <f t="shared" ref="G119:J119" si="58">G108+G118</f>
        <v>54.2</v>
      </c>
      <c r="H119" s="32">
        <f t="shared" si="58"/>
        <v>53.2</v>
      </c>
      <c r="I119" s="32">
        <f t="shared" si="58"/>
        <v>145.9</v>
      </c>
      <c r="J119" s="32">
        <f t="shared" si="58"/>
        <v>1277.7</v>
      </c>
      <c r="K119" s="32"/>
      <c r="L119" s="32">
        <f t="shared" ref="L119" si="59">L108+L118</f>
        <v>0</v>
      </c>
    </row>
    <row r="120" spans="1:12" ht="15.75" thickBot="1" x14ac:dyDescent="0.3">
      <c r="A120" s="14">
        <v>2</v>
      </c>
      <c r="B120" s="15">
        <v>1</v>
      </c>
      <c r="C120" s="22" t="s">
        <v>20</v>
      </c>
      <c r="D120" s="5" t="s">
        <v>21</v>
      </c>
      <c r="E120" s="50" t="s">
        <v>121</v>
      </c>
      <c r="F120" s="51">
        <v>200</v>
      </c>
      <c r="G120" s="51">
        <v>8.3000000000000007</v>
      </c>
      <c r="H120" s="51">
        <v>11.6</v>
      </c>
      <c r="I120" s="51">
        <v>37.5</v>
      </c>
      <c r="J120" s="51">
        <v>288</v>
      </c>
      <c r="K120" s="52" t="s">
        <v>124</v>
      </c>
      <c r="L120" s="40"/>
    </row>
    <row r="121" spans="1:12" ht="15" x14ac:dyDescent="0.25">
      <c r="A121" s="14"/>
      <c r="B121" s="15"/>
      <c r="C121" s="11"/>
      <c r="D121" s="6" t="s">
        <v>26</v>
      </c>
      <c r="E121" s="50" t="s">
        <v>122</v>
      </c>
      <c r="F121" s="51">
        <v>30</v>
      </c>
      <c r="G121" s="51">
        <v>7</v>
      </c>
      <c r="H121" s="51">
        <v>8.9</v>
      </c>
      <c r="I121" s="51">
        <v>0</v>
      </c>
      <c r="J121" s="51">
        <v>107.5</v>
      </c>
      <c r="K121" s="52" t="s">
        <v>65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53" t="s">
        <v>123</v>
      </c>
      <c r="F122" s="54">
        <v>200</v>
      </c>
      <c r="G122" s="54">
        <v>0.3</v>
      </c>
      <c r="H122" s="54">
        <v>0.1</v>
      </c>
      <c r="I122" s="54">
        <v>9.3000000000000007</v>
      </c>
      <c r="J122" s="54">
        <v>39.200000000000003</v>
      </c>
      <c r="K122" s="55" t="s">
        <v>125</v>
      </c>
      <c r="L122" s="43"/>
    </row>
    <row r="123" spans="1:12" ht="15" x14ac:dyDescent="0.25">
      <c r="A123" s="14"/>
      <c r="B123" s="15"/>
      <c r="C123" s="11"/>
      <c r="D123" s="7" t="s">
        <v>23</v>
      </c>
      <c r="E123" s="53" t="s">
        <v>63</v>
      </c>
      <c r="F123" s="54">
        <v>30</v>
      </c>
      <c r="G123" s="54">
        <v>2</v>
      </c>
      <c r="H123" s="54">
        <v>0.4</v>
      </c>
      <c r="I123" s="54">
        <v>11.9</v>
      </c>
      <c r="J123" s="54">
        <v>58.7</v>
      </c>
      <c r="K123" s="55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54"/>
      <c r="G124" s="54"/>
      <c r="H124" s="54"/>
      <c r="I124" s="54"/>
      <c r="J124" s="54"/>
      <c r="K124" s="55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0">SUM(G120:G126)</f>
        <v>17.600000000000001</v>
      </c>
      <c r="H127" s="19">
        <f t="shared" si="60"/>
        <v>21</v>
      </c>
      <c r="I127" s="19">
        <f t="shared" si="60"/>
        <v>58.699999999999996</v>
      </c>
      <c r="J127" s="19">
        <f t="shared" si="60"/>
        <v>493.4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53" t="s">
        <v>79</v>
      </c>
      <c r="F128" s="54">
        <v>60</v>
      </c>
      <c r="G128" s="54">
        <v>0.8</v>
      </c>
      <c r="H128" s="54">
        <v>0.1</v>
      </c>
      <c r="I128" s="54">
        <v>2.9</v>
      </c>
      <c r="J128" s="54">
        <v>15.4</v>
      </c>
      <c r="K128" s="55" t="s">
        <v>84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53" t="s">
        <v>126</v>
      </c>
      <c r="F129" s="54">
        <v>200</v>
      </c>
      <c r="G129" s="54">
        <v>6.8</v>
      </c>
      <c r="H129" s="54">
        <v>4.5999999999999996</v>
      </c>
      <c r="I129" s="54">
        <v>14.4</v>
      </c>
      <c r="J129" s="54">
        <v>125.9</v>
      </c>
      <c r="K129" s="55" t="s">
        <v>127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53" t="s">
        <v>128</v>
      </c>
      <c r="F130" s="54">
        <v>200</v>
      </c>
      <c r="G130" s="54">
        <v>20.100000000000001</v>
      </c>
      <c r="H130" s="54">
        <v>19.3</v>
      </c>
      <c r="I130" s="54">
        <v>17.2</v>
      </c>
      <c r="J130" s="54">
        <v>322.89999999999998</v>
      </c>
      <c r="K130" s="55" t="s">
        <v>129</v>
      </c>
      <c r="L130" s="43"/>
    </row>
    <row r="131" spans="1:12" ht="15" x14ac:dyDescent="0.25">
      <c r="A131" s="14"/>
      <c r="B131" s="15"/>
      <c r="C131" s="11"/>
      <c r="D131" s="7" t="s">
        <v>29</v>
      </c>
      <c r="E131" s="53"/>
      <c r="F131" s="54"/>
      <c r="G131" s="54"/>
      <c r="H131" s="54"/>
      <c r="I131" s="54"/>
      <c r="J131" s="54"/>
      <c r="K131" s="55"/>
      <c r="L131" s="43"/>
    </row>
    <row r="132" spans="1:12" ht="25.5" x14ac:dyDescent="0.25">
      <c r="A132" s="14"/>
      <c r="B132" s="15"/>
      <c r="C132" s="11"/>
      <c r="D132" s="7" t="s">
        <v>30</v>
      </c>
      <c r="E132" s="53" t="s">
        <v>130</v>
      </c>
      <c r="F132" s="54">
        <v>200</v>
      </c>
      <c r="G132" s="54">
        <v>0.3</v>
      </c>
      <c r="H132" s="54">
        <v>1.1000000000000001</v>
      </c>
      <c r="I132" s="54">
        <v>11.9</v>
      </c>
      <c r="J132" s="54">
        <v>58.9</v>
      </c>
      <c r="K132" s="55" t="s">
        <v>131</v>
      </c>
      <c r="L132" s="43"/>
    </row>
    <row r="133" spans="1:12" ht="15" x14ac:dyDescent="0.25">
      <c r="A133" s="14"/>
      <c r="B133" s="15"/>
      <c r="C133" s="11"/>
      <c r="D133" s="7" t="s">
        <v>31</v>
      </c>
      <c r="E133" s="53" t="s">
        <v>48</v>
      </c>
      <c r="F133" s="54">
        <v>60</v>
      </c>
      <c r="G133" s="54">
        <v>4</v>
      </c>
      <c r="H133" s="54">
        <v>0.7</v>
      </c>
      <c r="I133" s="54">
        <v>23.8</v>
      </c>
      <c r="J133" s="54">
        <v>117.8</v>
      </c>
      <c r="K133" s="55" t="s">
        <v>46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2">SUM(G128:G136)</f>
        <v>32</v>
      </c>
      <c r="H137" s="19">
        <f t="shared" si="62"/>
        <v>25.8</v>
      </c>
      <c r="I137" s="19">
        <f t="shared" si="62"/>
        <v>70.2</v>
      </c>
      <c r="J137" s="19">
        <f t="shared" si="62"/>
        <v>640.9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1</v>
      </c>
      <c r="C138" s="59" t="s">
        <v>4</v>
      </c>
      <c r="D138" s="60"/>
      <c r="E138" s="31"/>
      <c r="F138" s="32">
        <f>F127+F137</f>
        <v>1180</v>
      </c>
      <c r="G138" s="32">
        <f t="shared" ref="G138" si="64">G127+G137</f>
        <v>49.6</v>
      </c>
      <c r="H138" s="32">
        <f t="shared" ref="H138" si="65">H127+H137</f>
        <v>46.8</v>
      </c>
      <c r="I138" s="32">
        <f t="shared" ref="I138" si="66">I127+I137</f>
        <v>128.9</v>
      </c>
      <c r="J138" s="32">
        <f t="shared" ref="J138:L138" si="67">J127+J137</f>
        <v>1134.3</v>
      </c>
      <c r="K138" s="32"/>
      <c r="L138" s="32">
        <f t="shared" si="67"/>
        <v>0</v>
      </c>
    </row>
    <row r="139" spans="1:12" ht="25.5" x14ac:dyDescent="0.25">
      <c r="A139" s="20">
        <v>2</v>
      </c>
      <c r="B139" s="21">
        <v>2</v>
      </c>
      <c r="C139" s="22" t="s">
        <v>20</v>
      </c>
      <c r="D139" s="5" t="s">
        <v>21</v>
      </c>
      <c r="E139" s="50" t="s">
        <v>132</v>
      </c>
      <c r="F139" s="51">
        <v>250</v>
      </c>
      <c r="G139" s="51">
        <v>18.600000000000001</v>
      </c>
      <c r="H139" s="51">
        <v>21</v>
      </c>
      <c r="I139" s="51">
        <v>38.799999999999997</v>
      </c>
      <c r="J139" s="51">
        <v>210.2</v>
      </c>
      <c r="K139" s="52" t="s">
        <v>133</v>
      </c>
      <c r="L139" s="40"/>
    </row>
    <row r="140" spans="1:12" ht="15" x14ac:dyDescent="0.25">
      <c r="A140" s="23"/>
      <c r="B140" s="15"/>
      <c r="C140" s="11"/>
      <c r="D140" s="6"/>
      <c r="E140" s="53"/>
      <c r="F140" s="54"/>
      <c r="G140" s="54"/>
      <c r="H140" s="54"/>
      <c r="I140" s="54"/>
      <c r="J140" s="54"/>
      <c r="K140" s="55"/>
      <c r="L140" s="43"/>
    </row>
    <row r="141" spans="1:12" ht="25.5" x14ac:dyDescent="0.25">
      <c r="A141" s="23"/>
      <c r="B141" s="15"/>
      <c r="C141" s="11"/>
      <c r="D141" s="7" t="s">
        <v>22</v>
      </c>
      <c r="E141" s="53" t="s">
        <v>89</v>
      </c>
      <c r="F141" s="54">
        <v>200</v>
      </c>
      <c r="G141" s="54">
        <v>3.5</v>
      </c>
      <c r="H141" s="54">
        <v>3.4</v>
      </c>
      <c r="I141" s="54">
        <v>22.3</v>
      </c>
      <c r="J141" s="54">
        <v>133.4</v>
      </c>
      <c r="K141" s="55" t="s">
        <v>90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63</v>
      </c>
      <c r="F142" s="54">
        <v>30</v>
      </c>
      <c r="G142" s="54">
        <v>2</v>
      </c>
      <c r="H142" s="54">
        <v>0.4</v>
      </c>
      <c r="I142" s="54">
        <v>11.9</v>
      </c>
      <c r="J142" s="54">
        <v>58.7</v>
      </c>
      <c r="K142" s="55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68">SUM(G139:G145)</f>
        <v>24.1</v>
      </c>
      <c r="H146" s="19">
        <f t="shared" si="68"/>
        <v>24.799999999999997</v>
      </c>
      <c r="I146" s="19">
        <f t="shared" si="68"/>
        <v>73</v>
      </c>
      <c r="J146" s="19">
        <f t="shared" si="68"/>
        <v>402.3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53" t="s">
        <v>49</v>
      </c>
      <c r="F147" s="54">
        <v>60</v>
      </c>
      <c r="G147" s="54">
        <v>0.5</v>
      </c>
      <c r="H147" s="54">
        <v>0.1</v>
      </c>
      <c r="I147" s="54">
        <v>1.5</v>
      </c>
      <c r="J147" s="54">
        <v>8.5</v>
      </c>
      <c r="K147" s="55" t="s">
        <v>55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53" t="s">
        <v>117</v>
      </c>
      <c r="F148" s="54">
        <v>200</v>
      </c>
      <c r="G148" s="54">
        <v>1.9</v>
      </c>
      <c r="H148" s="54">
        <v>5.0999999999999996</v>
      </c>
      <c r="I148" s="54">
        <v>11.2</v>
      </c>
      <c r="J148" s="54">
        <v>98.5</v>
      </c>
      <c r="K148" s="55" t="s">
        <v>71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53" t="s">
        <v>134</v>
      </c>
      <c r="F149" s="54">
        <v>80</v>
      </c>
      <c r="G149" s="54">
        <v>13.6</v>
      </c>
      <c r="H149" s="54">
        <v>13.6</v>
      </c>
      <c r="I149" s="54">
        <v>3.1</v>
      </c>
      <c r="J149" s="54">
        <v>189</v>
      </c>
      <c r="K149" s="55" t="s">
        <v>135</v>
      </c>
      <c r="L149" s="43"/>
    </row>
    <row r="150" spans="1:12" ht="15" x14ac:dyDescent="0.25">
      <c r="A150" s="23"/>
      <c r="B150" s="15"/>
      <c r="C150" s="11"/>
      <c r="D150" s="7" t="s">
        <v>29</v>
      </c>
      <c r="E150" s="53" t="s">
        <v>68</v>
      </c>
      <c r="F150" s="54">
        <v>150</v>
      </c>
      <c r="G150" s="54">
        <v>8.1999999999999993</v>
      </c>
      <c r="H150" s="54">
        <v>6.9</v>
      </c>
      <c r="I150" s="54">
        <v>35.9</v>
      </c>
      <c r="J150" s="54">
        <v>238.9</v>
      </c>
      <c r="K150" s="55" t="s">
        <v>73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53" t="s">
        <v>69</v>
      </c>
      <c r="F151" s="54">
        <v>200</v>
      </c>
      <c r="G151" s="54">
        <v>1.8</v>
      </c>
      <c r="H151" s="54">
        <v>0.1</v>
      </c>
      <c r="I151" s="54">
        <v>23.5</v>
      </c>
      <c r="J151" s="54">
        <v>102.2</v>
      </c>
      <c r="K151" s="55" t="s">
        <v>74</v>
      </c>
      <c r="L151" s="43"/>
    </row>
    <row r="152" spans="1:12" ht="15" x14ac:dyDescent="0.25">
      <c r="A152" s="23"/>
      <c r="B152" s="15"/>
      <c r="C152" s="11"/>
      <c r="D152" s="7" t="s">
        <v>31</v>
      </c>
      <c r="E152" s="53" t="s">
        <v>48</v>
      </c>
      <c r="F152" s="54">
        <v>60</v>
      </c>
      <c r="G152" s="54">
        <v>4</v>
      </c>
      <c r="H152" s="54">
        <v>0.7</v>
      </c>
      <c r="I152" s="54">
        <v>23.8</v>
      </c>
      <c r="J152" s="54">
        <v>117.8</v>
      </c>
      <c r="K152" s="55" t="s">
        <v>46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0">SUM(G147:G155)</f>
        <v>30</v>
      </c>
      <c r="H156" s="19">
        <f t="shared" si="70"/>
        <v>26.499999999999996</v>
      </c>
      <c r="I156" s="19">
        <f t="shared" si="70"/>
        <v>98.999999999999986</v>
      </c>
      <c r="J156" s="19">
        <f t="shared" si="70"/>
        <v>754.9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2</v>
      </c>
      <c r="C157" s="59" t="s">
        <v>4</v>
      </c>
      <c r="D157" s="60"/>
      <c r="E157" s="31"/>
      <c r="F157" s="32">
        <f>F146+F156</f>
        <v>1230</v>
      </c>
      <c r="G157" s="32">
        <f t="shared" ref="G157" si="72">G146+G156</f>
        <v>54.1</v>
      </c>
      <c r="H157" s="32">
        <f t="shared" ref="H157" si="73">H146+H156</f>
        <v>51.3</v>
      </c>
      <c r="I157" s="32">
        <f t="shared" ref="I157" si="74">I146+I156</f>
        <v>172</v>
      </c>
      <c r="J157" s="32">
        <f t="shared" ref="J157:L157" si="75">J146+J156</f>
        <v>1157.2</v>
      </c>
      <c r="K157" s="32"/>
      <c r="L157" s="32">
        <f t="shared" si="75"/>
        <v>0</v>
      </c>
    </row>
    <row r="158" spans="1:12" ht="25.5" x14ac:dyDescent="0.25">
      <c r="A158" s="20">
        <v>2</v>
      </c>
      <c r="B158" s="21">
        <v>3</v>
      </c>
      <c r="C158" s="22" t="s">
        <v>20</v>
      </c>
      <c r="D158" s="5" t="s">
        <v>21</v>
      </c>
      <c r="E158" s="50" t="s">
        <v>136</v>
      </c>
      <c r="F158" s="51">
        <v>210</v>
      </c>
      <c r="G158" s="51">
        <v>8</v>
      </c>
      <c r="H158" s="51">
        <v>45</v>
      </c>
      <c r="I158" s="51">
        <v>45</v>
      </c>
      <c r="J158" s="51">
        <v>309</v>
      </c>
      <c r="K158" s="52" t="s">
        <v>137</v>
      </c>
      <c r="L158" s="40"/>
    </row>
    <row r="159" spans="1:12" ht="15" x14ac:dyDescent="0.25">
      <c r="A159" s="23"/>
      <c r="B159" s="15"/>
      <c r="C159" s="11"/>
      <c r="D159" s="6"/>
      <c r="E159" s="53"/>
      <c r="F159" s="54"/>
      <c r="G159" s="54"/>
      <c r="H159" s="54"/>
      <c r="I159" s="54"/>
      <c r="J159" s="54"/>
      <c r="K159" s="55"/>
      <c r="L159" s="43"/>
    </row>
    <row r="160" spans="1:12" ht="25.5" x14ac:dyDescent="0.25">
      <c r="A160" s="23"/>
      <c r="B160" s="15"/>
      <c r="C160" s="11"/>
      <c r="D160" s="7" t="s">
        <v>22</v>
      </c>
      <c r="E160" s="53" t="s">
        <v>47</v>
      </c>
      <c r="F160" s="54">
        <v>200</v>
      </c>
      <c r="G160" s="54">
        <v>0</v>
      </c>
      <c r="H160" s="54">
        <v>0</v>
      </c>
      <c r="I160" s="54">
        <v>6</v>
      </c>
      <c r="J160" s="54">
        <v>27</v>
      </c>
      <c r="K160" s="55" t="s">
        <v>138</v>
      </c>
      <c r="L160" s="43"/>
    </row>
    <row r="161" spans="1:12" ht="15" x14ac:dyDescent="0.25">
      <c r="A161" s="23"/>
      <c r="B161" s="15"/>
      <c r="C161" s="11"/>
      <c r="D161" s="7" t="s">
        <v>23</v>
      </c>
      <c r="E161" s="53" t="s">
        <v>166</v>
      </c>
      <c r="F161" s="54">
        <v>30</v>
      </c>
      <c r="G161" s="54">
        <v>2</v>
      </c>
      <c r="H161" s="54">
        <v>0</v>
      </c>
      <c r="I161" s="54">
        <v>12</v>
      </c>
      <c r="J161" s="54">
        <v>59</v>
      </c>
      <c r="K161" s="55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53" t="s">
        <v>103</v>
      </c>
      <c r="F162" s="54">
        <v>194</v>
      </c>
      <c r="G162" s="54">
        <v>1</v>
      </c>
      <c r="H162" s="54">
        <v>1</v>
      </c>
      <c r="I162" s="54">
        <v>20</v>
      </c>
      <c r="J162" s="54">
        <v>88</v>
      </c>
      <c r="K162" s="55" t="s">
        <v>46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634</v>
      </c>
      <c r="G165" s="19">
        <f t="shared" ref="G165:J165" si="76">SUM(G158:G164)</f>
        <v>11</v>
      </c>
      <c r="H165" s="19">
        <f t="shared" si="76"/>
        <v>46</v>
      </c>
      <c r="I165" s="19">
        <f t="shared" si="76"/>
        <v>83</v>
      </c>
      <c r="J165" s="19">
        <f t="shared" si="76"/>
        <v>483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3" t="s">
        <v>49</v>
      </c>
      <c r="F166" s="54">
        <v>60</v>
      </c>
      <c r="G166" s="54">
        <v>1</v>
      </c>
      <c r="H166" s="54">
        <v>0</v>
      </c>
      <c r="I166" s="54">
        <v>3</v>
      </c>
      <c r="J166" s="54">
        <v>14</v>
      </c>
      <c r="K166" s="55" t="s">
        <v>70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53" t="s">
        <v>139</v>
      </c>
      <c r="F167" s="54">
        <v>200</v>
      </c>
      <c r="G167" s="54">
        <v>8</v>
      </c>
      <c r="H167" s="54">
        <v>4</v>
      </c>
      <c r="I167" s="54">
        <v>12</v>
      </c>
      <c r="J167" s="54">
        <v>118</v>
      </c>
      <c r="K167" s="55" t="s">
        <v>140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53" t="s">
        <v>141</v>
      </c>
      <c r="F168" s="54">
        <v>50</v>
      </c>
      <c r="G168" s="54">
        <v>4</v>
      </c>
      <c r="H168" s="54">
        <v>4</v>
      </c>
      <c r="I168" s="54">
        <v>3</v>
      </c>
      <c r="J168" s="54">
        <v>65</v>
      </c>
      <c r="K168" s="55" t="s">
        <v>142</v>
      </c>
      <c r="L168" s="43"/>
    </row>
    <row r="169" spans="1:12" ht="15" x14ac:dyDescent="0.25">
      <c r="A169" s="23"/>
      <c r="B169" s="15"/>
      <c r="C169" s="11"/>
      <c r="D169" s="7" t="s">
        <v>29</v>
      </c>
      <c r="E169" s="53" t="s">
        <v>167</v>
      </c>
      <c r="F169" s="54">
        <v>150</v>
      </c>
      <c r="G169" s="54">
        <v>5</v>
      </c>
      <c r="H169" s="54">
        <v>9</v>
      </c>
      <c r="I169" s="54">
        <v>34</v>
      </c>
      <c r="J169" s="54">
        <v>202</v>
      </c>
      <c r="K169" s="55" t="s">
        <v>98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53" t="s">
        <v>143</v>
      </c>
      <c r="F170" s="54">
        <v>190</v>
      </c>
      <c r="G170" s="54">
        <v>0</v>
      </c>
      <c r="H170" s="54">
        <v>0</v>
      </c>
      <c r="I170" s="54">
        <v>14</v>
      </c>
      <c r="J170" s="54">
        <v>60</v>
      </c>
      <c r="K170" s="55" t="s">
        <v>99</v>
      </c>
      <c r="L170" s="43"/>
    </row>
    <row r="171" spans="1:12" ht="15" x14ac:dyDescent="0.25">
      <c r="A171" s="23"/>
      <c r="B171" s="15"/>
      <c r="C171" s="11"/>
      <c r="D171" s="7" t="s">
        <v>31</v>
      </c>
      <c r="E171" s="53" t="s">
        <v>166</v>
      </c>
      <c r="F171" s="54">
        <v>30</v>
      </c>
      <c r="G171" s="54">
        <v>4</v>
      </c>
      <c r="H171" s="54">
        <v>1</v>
      </c>
      <c r="I171" s="54">
        <v>24</v>
      </c>
      <c r="J171" s="54">
        <v>69</v>
      </c>
      <c r="K171" s="55" t="s">
        <v>46</v>
      </c>
      <c r="L171" s="43"/>
    </row>
    <row r="172" spans="1:12" ht="15" x14ac:dyDescent="0.25">
      <c r="A172" s="23"/>
      <c r="B172" s="15"/>
      <c r="C172" s="11"/>
      <c r="D172" s="7" t="s">
        <v>32</v>
      </c>
      <c r="E172" s="53"/>
      <c r="F172" s="54"/>
      <c r="G172" s="54"/>
      <c r="H172" s="54"/>
      <c r="I172" s="54"/>
      <c r="J172" s="54"/>
      <c r="K172" s="55"/>
      <c r="L172" s="43"/>
    </row>
    <row r="173" spans="1:12" ht="25.5" x14ac:dyDescent="0.25">
      <c r="A173" s="23"/>
      <c r="B173" s="15"/>
      <c r="C173" s="11"/>
      <c r="D173" s="6"/>
      <c r="E173" s="53" t="s">
        <v>144</v>
      </c>
      <c r="F173" s="54">
        <v>50</v>
      </c>
      <c r="G173" s="54">
        <v>2</v>
      </c>
      <c r="H173" s="54">
        <v>8</v>
      </c>
      <c r="I173" s="54">
        <v>3</v>
      </c>
      <c r="J173" s="54">
        <v>95</v>
      </c>
      <c r="K173" s="55" t="s">
        <v>145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78">SUM(G166:G174)</f>
        <v>24</v>
      </c>
      <c r="H175" s="19">
        <f t="shared" si="78"/>
        <v>26</v>
      </c>
      <c r="I175" s="19">
        <f t="shared" si="78"/>
        <v>93</v>
      </c>
      <c r="J175" s="19">
        <f t="shared" si="78"/>
        <v>623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3</v>
      </c>
      <c r="C176" s="59" t="s">
        <v>4</v>
      </c>
      <c r="D176" s="60"/>
      <c r="E176" s="31"/>
      <c r="F176" s="32">
        <f>F165+F175</f>
        <v>1364</v>
      </c>
      <c r="G176" s="32">
        <f t="shared" ref="G176" si="80">G165+G175</f>
        <v>35</v>
      </c>
      <c r="H176" s="32">
        <f t="shared" ref="H176" si="81">H165+H175</f>
        <v>72</v>
      </c>
      <c r="I176" s="32">
        <f t="shared" ref="I176" si="82">I165+I175</f>
        <v>176</v>
      </c>
      <c r="J176" s="32">
        <f t="shared" ref="J176:L176" si="83">J165+J175</f>
        <v>1106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50" t="s">
        <v>42</v>
      </c>
      <c r="F177" s="51">
        <v>200</v>
      </c>
      <c r="G177" s="51">
        <v>19</v>
      </c>
      <c r="H177" s="51">
        <v>16</v>
      </c>
      <c r="I177" s="51">
        <v>36</v>
      </c>
      <c r="J177" s="51">
        <v>393</v>
      </c>
      <c r="K177" s="52" t="s">
        <v>43</v>
      </c>
      <c r="L177" s="40"/>
    </row>
    <row r="178" spans="1:12" ht="15" x14ac:dyDescent="0.25">
      <c r="A178" s="23"/>
      <c r="B178" s="15"/>
      <c r="C178" s="11"/>
      <c r="D178" s="6" t="s">
        <v>44</v>
      </c>
      <c r="E178" s="53" t="s">
        <v>147</v>
      </c>
      <c r="F178" s="54">
        <v>30</v>
      </c>
      <c r="G178" s="54">
        <v>0</v>
      </c>
      <c r="H178" s="54">
        <v>0</v>
      </c>
      <c r="I178" s="54">
        <v>22</v>
      </c>
      <c r="J178" s="54">
        <v>87</v>
      </c>
      <c r="K178" s="55" t="s">
        <v>46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53" t="s">
        <v>146</v>
      </c>
      <c r="F179" s="54">
        <v>200</v>
      </c>
      <c r="G179" s="54">
        <v>0</v>
      </c>
      <c r="H179" s="54">
        <v>0</v>
      </c>
      <c r="I179" s="54">
        <v>7</v>
      </c>
      <c r="J179" s="54">
        <v>28</v>
      </c>
      <c r="K179" s="55" t="s">
        <v>105</v>
      </c>
      <c r="L179" s="43"/>
    </row>
    <row r="180" spans="1:12" ht="15" x14ac:dyDescent="0.25">
      <c r="A180" s="23"/>
      <c r="B180" s="15"/>
      <c r="C180" s="11"/>
      <c r="D180" s="7" t="s">
        <v>23</v>
      </c>
      <c r="E180" s="53" t="s">
        <v>166</v>
      </c>
      <c r="F180" s="54">
        <v>30</v>
      </c>
      <c r="G180" s="54">
        <v>2</v>
      </c>
      <c r="H180" s="54">
        <v>0</v>
      </c>
      <c r="I180" s="54">
        <v>12</v>
      </c>
      <c r="J180" s="54">
        <v>59</v>
      </c>
      <c r="K180" s="55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84">SUM(G177:G183)</f>
        <v>21</v>
      </c>
      <c r="H184" s="19">
        <f t="shared" si="84"/>
        <v>16</v>
      </c>
      <c r="I184" s="19">
        <f t="shared" si="84"/>
        <v>77</v>
      </c>
      <c r="J184" s="19">
        <f t="shared" si="84"/>
        <v>567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3"/>
      <c r="F185" s="54"/>
      <c r="G185" s="54"/>
      <c r="H185" s="54"/>
      <c r="I185" s="54"/>
      <c r="J185" s="54"/>
      <c r="K185" s="55"/>
      <c r="L185" s="43"/>
    </row>
    <row r="186" spans="1:12" ht="26.25" thickBot="1" x14ac:dyDescent="0.3">
      <c r="A186" s="23"/>
      <c r="B186" s="15"/>
      <c r="C186" s="11"/>
      <c r="D186" s="7" t="s">
        <v>27</v>
      </c>
      <c r="E186" s="53" t="s">
        <v>106</v>
      </c>
      <c r="F186" s="54">
        <v>200</v>
      </c>
      <c r="G186" s="54">
        <v>2</v>
      </c>
      <c r="H186" s="54">
        <v>5</v>
      </c>
      <c r="I186" s="54">
        <v>10</v>
      </c>
      <c r="J186" s="54">
        <v>90</v>
      </c>
      <c r="K186" s="55" t="s">
        <v>96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50" t="s">
        <v>51</v>
      </c>
      <c r="F187" s="51">
        <v>200</v>
      </c>
      <c r="G187" s="51">
        <v>24</v>
      </c>
      <c r="H187" s="51">
        <v>24</v>
      </c>
      <c r="I187" s="51">
        <v>26</v>
      </c>
      <c r="J187" s="51">
        <v>416</v>
      </c>
      <c r="K187" s="52" t="s">
        <v>57</v>
      </c>
      <c r="L187" s="43"/>
    </row>
    <row r="188" spans="1:12" ht="15" x14ac:dyDescent="0.25">
      <c r="A188" s="23"/>
      <c r="B188" s="15"/>
      <c r="C188" s="11"/>
      <c r="D188" s="7" t="s">
        <v>29</v>
      </c>
      <c r="E188" s="53"/>
      <c r="F188" s="54"/>
      <c r="G188" s="54"/>
      <c r="H188" s="54"/>
      <c r="I188" s="54"/>
      <c r="J188" s="54"/>
      <c r="K188" s="55"/>
      <c r="L188" s="43"/>
    </row>
    <row r="189" spans="1:12" ht="25.5" x14ac:dyDescent="0.25">
      <c r="A189" s="23"/>
      <c r="B189" s="15"/>
      <c r="C189" s="11"/>
      <c r="D189" s="7" t="s">
        <v>30</v>
      </c>
      <c r="E189" s="53" t="s">
        <v>83</v>
      </c>
      <c r="F189" s="54">
        <v>200</v>
      </c>
      <c r="G189" s="54">
        <v>1</v>
      </c>
      <c r="H189" s="54">
        <v>0</v>
      </c>
      <c r="I189" s="54">
        <v>26</v>
      </c>
      <c r="J189" s="54">
        <v>108</v>
      </c>
      <c r="K189" s="55" t="s">
        <v>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53" t="s">
        <v>166</v>
      </c>
      <c r="F190" s="54">
        <v>20</v>
      </c>
      <c r="G190" s="54">
        <v>2</v>
      </c>
      <c r="H190" s="54">
        <v>0</v>
      </c>
      <c r="I190" s="54">
        <v>14</v>
      </c>
      <c r="J190" s="54">
        <v>59</v>
      </c>
      <c r="K190" s="55"/>
      <c r="L190" s="43"/>
    </row>
    <row r="191" spans="1:12" ht="15" x14ac:dyDescent="0.25">
      <c r="A191" s="23"/>
      <c r="B191" s="15"/>
      <c r="C191" s="11"/>
      <c r="D191" s="7" t="s">
        <v>32</v>
      </c>
      <c r="E191" s="53" t="s">
        <v>168</v>
      </c>
      <c r="F191" s="54">
        <v>20</v>
      </c>
      <c r="G191" s="54">
        <v>2</v>
      </c>
      <c r="H191" s="54">
        <v>0</v>
      </c>
      <c r="I191" s="54">
        <v>14</v>
      </c>
      <c r="J191" s="54">
        <v>60</v>
      </c>
      <c r="K191" s="55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6">SUM(G185:G193)</f>
        <v>31</v>
      </c>
      <c r="H194" s="19">
        <f t="shared" si="86"/>
        <v>29</v>
      </c>
      <c r="I194" s="19">
        <f t="shared" si="86"/>
        <v>90</v>
      </c>
      <c r="J194" s="19">
        <f t="shared" si="86"/>
        <v>733</v>
      </c>
      <c r="K194" s="25"/>
      <c r="L194" s="19">
        <f t="shared" ref="L194" si="87">SUM(L185:L193)</f>
        <v>0</v>
      </c>
    </row>
    <row r="195" spans="1:12" ht="15.75" thickBot="1" x14ac:dyDescent="0.25">
      <c r="A195" s="29">
        <f>A177</f>
        <v>2</v>
      </c>
      <c r="B195" s="30">
        <f>B177</f>
        <v>4</v>
      </c>
      <c r="C195" s="59" t="s">
        <v>4</v>
      </c>
      <c r="D195" s="60"/>
      <c r="E195" s="31"/>
      <c r="F195" s="32">
        <f>F184+F194</f>
        <v>1100</v>
      </c>
      <c r="G195" s="32">
        <f t="shared" ref="G195" si="88">G184+G194</f>
        <v>52</v>
      </c>
      <c r="H195" s="32">
        <f t="shared" ref="H195" si="89">H184+H194</f>
        <v>45</v>
      </c>
      <c r="I195" s="32">
        <f t="shared" ref="I195" si="90">I184+I194</f>
        <v>167</v>
      </c>
      <c r="J195" s="32">
        <f t="shared" ref="J195:L195" si="91">J184+J194</f>
        <v>1300</v>
      </c>
      <c r="K195" s="32"/>
      <c r="L195" s="32">
        <f t="shared" si="91"/>
        <v>0</v>
      </c>
    </row>
    <row r="196" spans="1:12" ht="25.5" x14ac:dyDescent="0.25">
      <c r="A196" s="20">
        <v>2</v>
      </c>
      <c r="B196" s="21">
        <v>5</v>
      </c>
      <c r="C196" s="22" t="s">
        <v>20</v>
      </c>
      <c r="D196" s="5" t="s">
        <v>21</v>
      </c>
      <c r="E196" s="50" t="s">
        <v>148</v>
      </c>
      <c r="F196" s="51">
        <v>200</v>
      </c>
      <c r="G196" s="51">
        <v>16.899999999999999</v>
      </c>
      <c r="H196" s="51">
        <v>25.8</v>
      </c>
      <c r="I196" s="51">
        <v>4.2</v>
      </c>
      <c r="J196" s="51">
        <v>316.3</v>
      </c>
      <c r="K196" s="52" t="s">
        <v>149</v>
      </c>
      <c r="L196" s="40"/>
    </row>
    <row r="197" spans="1:12" ht="15" x14ac:dyDescent="0.25">
      <c r="A197" s="23"/>
      <c r="B197" s="15"/>
      <c r="C197" s="11"/>
      <c r="D197" s="6"/>
      <c r="E197" s="53"/>
      <c r="F197" s="54"/>
      <c r="G197" s="54"/>
      <c r="H197" s="54"/>
      <c r="I197" s="54"/>
      <c r="J197" s="54"/>
      <c r="K197" s="55"/>
      <c r="L197" s="43"/>
    </row>
    <row r="198" spans="1:12" ht="25.5" x14ac:dyDescent="0.25">
      <c r="A198" s="23"/>
      <c r="B198" s="15"/>
      <c r="C198" s="11"/>
      <c r="D198" s="7" t="s">
        <v>22</v>
      </c>
      <c r="E198" s="53" t="s">
        <v>150</v>
      </c>
      <c r="F198" s="54">
        <v>200</v>
      </c>
      <c r="G198" s="54">
        <v>0.3</v>
      </c>
      <c r="H198" s="54">
        <v>0.1</v>
      </c>
      <c r="I198" s="54">
        <v>9.3000000000000007</v>
      </c>
      <c r="J198" s="54">
        <v>39.200000000000003</v>
      </c>
      <c r="K198" s="55" t="s">
        <v>125</v>
      </c>
      <c r="L198" s="43"/>
    </row>
    <row r="199" spans="1:12" ht="15" x14ac:dyDescent="0.25">
      <c r="A199" s="23"/>
      <c r="B199" s="15"/>
      <c r="C199" s="11"/>
      <c r="D199" s="7" t="s">
        <v>23</v>
      </c>
      <c r="E199" s="53" t="s">
        <v>63</v>
      </c>
      <c r="F199" s="54">
        <v>30</v>
      </c>
      <c r="G199" s="54">
        <v>2</v>
      </c>
      <c r="H199" s="54">
        <v>0.4</v>
      </c>
      <c r="I199" s="54">
        <v>11.9</v>
      </c>
      <c r="J199" s="54">
        <v>58.7</v>
      </c>
      <c r="K199" s="55" t="s">
        <v>46</v>
      </c>
      <c r="L199" s="43"/>
    </row>
    <row r="200" spans="1:12" ht="15" x14ac:dyDescent="0.25">
      <c r="A200" s="23"/>
      <c r="B200" s="15"/>
      <c r="C200" s="11"/>
      <c r="D200" s="7" t="s">
        <v>24</v>
      </c>
      <c r="E200" s="53" t="s">
        <v>115</v>
      </c>
      <c r="F200" s="54">
        <v>150</v>
      </c>
      <c r="G200" s="54">
        <v>2.2999999999999998</v>
      </c>
      <c r="H200" s="54">
        <v>0</v>
      </c>
      <c r="I200" s="54">
        <v>33.6</v>
      </c>
      <c r="J200" s="54">
        <v>143.4</v>
      </c>
      <c r="K200" s="55" t="s">
        <v>46</v>
      </c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580</v>
      </c>
      <c r="G203" s="19">
        <f t="shared" ref="G203:J203" si="92">SUM(G196:G202)</f>
        <v>21.5</v>
      </c>
      <c r="H203" s="19">
        <f t="shared" si="92"/>
        <v>26.3</v>
      </c>
      <c r="I203" s="19">
        <f t="shared" si="92"/>
        <v>59</v>
      </c>
      <c r="J203" s="19">
        <f t="shared" si="92"/>
        <v>557.6</v>
      </c>
      <c r="K203" s="25"/>
      <c r="L203" s="19">
        <f t="shared" ref="L203" si="93">SUM(L196:L202)</f>
        <v>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53" t="s">
        <v>49</v>
      </c>
      <c r="F204" s="54">
        <v>30</v>
      </c>
      <c r="G204" s="54">
        <v>0.2</v>
      </c>
      <c r="H204" s="54">
        <v>0</v>
      </c>
      <c r="I204" s="54">
        <v>0.8</v>
      </c>
      <c r="J204" s="54">
        <v>4.2</v>
      </c>
      <c r="K204" s="55" t="s">
        <v>55</v>
      </c>
      <c r="L204" s="43"/>
    </row>
    <row r="205" spans="1:12" ht="25.5" x14ac:dyDescent="0.25">
      <c r="A205" s="23"/>
      <c r="B205" s="15"/>
      <c r="C205" s="11"/>
      <c r="D205" s="7" t="s">
        <v>27</v>
      </c>
      <c r="E205" s="53" t="s">
        <v>151</v>
      </c>
      <c r="F205" s="54">
        <v>200</v>
      </c>
      <c r="G205" s="54">
        <v>1.7</v>
      </c>
      <c r="H205" s="54">
        <v>5</v>
      </c>
      <c r="I205" s="54">
        <v>9.6999999999999993</v>
      </c>
      <c r="J205" s="54">
        <v>90.3</v>
      </c>
      <c r="K205" s="55" t="s">
        <v>96</v>
      </c>
      <c r="L205" s="43"/>
    </row>
    <row r="206" spans="1:12" ht="25.5" x14ac:dyDescent="0.25">
      <c r="A206" s="23"/>
      <c r="B206" s="15"/>
      <c r="C206" s="11"/>
      <c r="D206" s="7" t="s">
        <v>28</v>
      </c>
      <c r="E206" s="53" t="s">
        <v>152</v>
      </c>
      <c r="F206" s="54">
        <v>75</v>
      </c>
      <c r="G206" s="54">
        <v>14.3</v>
      </c>
      <c r="H206" s="54">
        <v>3.3</v>
      </c>
      <c r="I206" s="54">
        <v>10</v>
      </c>
      <c r="J206" s="54">
        <v>127.1</v>
      </c>
      <c r="K206" s="55" t="s">
        <v>153</v>
      </c>
      <c r="L206" s="43"/>
    </row>
    <row r="207" spans="1:12" ht="15" x14ac:dyDescent="0.25">
      <c r="A207" s="23"/>
      <c r="B207" s="15"/>
      <c r="C207" s="11"/>
      <c r="D207" s="7" t="s">
        <v>29</v>
      </c>
      <c r="E207" s="53" t="s">
        <v>154</v>
      </c>
      <c r="F207" s="54">
        <v>150</v>
      </c>
      <c r="G207" s="54">
        <v>4.4000000000000004</v>
      </c>
      <c r="H207" s="54">
        <v>5.9</v>
      </c>
      <c r="I207" s="54">
        <v>30.5</v>
      </c>
      <c r="J207" s="54">
        <v>192.8</v>
      </c>
      <c r="K207" s="55" t="s">
        <v>155</v>
      </c>
      <c r="L207" s="43"/>
    </row>
    <row r="208" spans="1:12" ht="25.5" x14ac:dyDescent="0.25">
      <c r="A208" s="23"/>
      <c r="B208" s="15"/>
      <c r="C208" s="11"/>
      <c r="D208" s="7" t="s">
        <v>30</v>
      </c>
      <c r="E208" s="53" t="s">
        <v>156</v>
      </c>
      <c r="F208" s="54">
        <v>200</v>
      </c>
      <c r="G208" s="54">
        <v>0.7</v>
      </c>
      <c r="H208" s="54">
        <v>0.1</v>
      </c>
      <c r="I208" s="54">
        <v>25.6</v>
      </c>
      <c r="J208" s="54">
        <v>106.4</v>
      </c>
      <c r="K208" s="55" t="s">
        <v>111</v>
      </c>
      <c r="L208" s="43"/>
    </row>
    <row r="209" spans="1:12" ht="15" x14ac:dyDescent="0.25">
      <c r="A209" s="23"/>
      <c r="B209" s="15"/>
      <c r="C209" s="11"/>
      <c r="D209" s="7" t="s">
        <v>31</v>
      </c>
      <c r="E209" s="53" t="s">
        <v>48</v>
      </c>
      <c r="F209" s="54">
        <v>60</v>
      </c>
      <c r="G209" s="54">
        <v>4</v>
      </c>
      <c r="H209" s="54">
        <v>0.7</v>
      </c>
      <c r="I209" s="54">
        <v>23.8</v>
      </c>
      <c r="J209" s="54">
        <v>117.8</v>
      </c>
      <c r="K209" s="55" t="s">
        <v>46</v>
      </c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715</v>
      </c>
      <c r="G213" s="19">
        <f t="shared" ref="G213:J213" si="94">SUM(G204:G212)</f>
        <v>25.3</v>
      </c>
      <c r="H213" s="19">
        <f t="shared" si="94"/>
        <v>15</v>
      </c>
      <c r="I213" s="19">
        <f t="shared" si="94"/>
        <v>100.39999999999999</v>
      </c>
      <c r="J213" s="19">
        <f t="shared" si="94"/>
        <v>638.59999999999991</v>
      </c>
      <c r="K213" s="25"/>
      <c r="L213" s="19">
        <f t="shared" ref="L213" si="95">SUM(L204:L212)</f>
        <v>0</v>
      </c>
    </row>
    <row r="214" spans="1:12" ht="15.75" thickBot="1" x14ac:dyDescent="0.25">
      <c r="A214" s="29">
        <f>A196</f>
        <v>2</v>
      </c>
      <c r="B214" s="30">
        <f>B196</f>
        <v>5</v>
      </c>
      <c r="C214" s="59" t="s">
        <v>4</v>
      </c>
      <c r="D214" s="60"/>
      <c r="E214" s="31"/>
      <c r="F214" s="32">
        <f>F203+F213</f>
        <v>1295</v>
      </c>
      <c r="G214" s="32">
        <f t="shared" ref="G214:J214" si="96">G203+G213</f>
        <v>46.8</v>
      </c>
      <c r="H214" s="32">
        <f t="shared" si="96"/>
        <v>41.3</v>
      </c>
      <c r="I214" s="32">
        <f t="shared" si="96"/>
        <v>159.39999999999998</v>
      </c>
      <c r="J214" s="32">
        <f t="shared" si="96"/>
        <v>1196.1999999999998</v>
      </c>
      <c r="K214" s="32"/>
      <c r="L214" s="32">
        <f t="shared" ref="L214" si="97">L203+L213</f>
        <v>0</v>
      </c>
    </row>
    <row r="215" spans="1:12" ht="25.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157</v>
      </c>
      <c r="F215" s="40">
        <v>150</v>
      </c>
      <c r="G215" s="40">
        <v>4.5</v>
      </c>
      <c r="H215" s="40">
        <v>5.8</v>
      </c>
      <c r="I215" s="40">
        <v>26.5</v>
      </c>
      <c r="J215" s="40">
        <v>176</v>
      </c>
      <c r="K215" s="41" t="s">
        <v>164</v>
      </c>
      <c r="L215" s="40"/>
    </row>
    <row r="216" spans="1:12" ht="25.5" x14ac:dyDescent="0.25">
      <c r="A216" s="23"/>
      <c r="B216" s="15"/>
      <c r="C216" s="11"/>
      <c r="D216" s="6"/>
      <c r="E216" s="42" t="s">
        <v>158</v>
      </c>
      <c r="F216" s="43">
        <v>70</v>
      </c>
      <c r="G216" s="43">
        <v>11.4</v>
      </c>
      <c r="H216" s="43">
        <v>7.9</v>
      </c>
      <c r="I216" s="43">
        <v>4.4000000000000004</v>
      </c>
      <c r="J216" s="43">
        <v>134.30000000000001</v>
      </c>
      <c r="K216" s="44" t="s">
        <v>165</v>
      </c>
      <c r="L216" s="43"/>
    </row>
    <row r="217" spans="1:12" ht="25.5" x14ac:dyDescent="0.25">
      <c r="A217" s="23"/>
      <c r="B217" s="15"/>
      <c r="C217" s="11"/>
      <c r="D217" s="7" t="s">
        <v>22</v>
      </c>
      <c r="E217" s="42" t="s">
        <v>114</v>
      </c>
      <c r="F217" s="43">
        <v>200</v>
      </c>
      <c r="G217" s="43">
        <v>1.6</v>
      </c>
      <c r="H217" s="43">
        <v>1.5</v>
      </c>
      <c r="I217" s="43">
        <v>8.6</v>
      </c>
      <c r="J217" s="43">
        <v>53.5</v>
      </c>
      <c r="K217" s="44" t="s">
        <v>116</v>
      </c>
      <c r="L217" s="43"/>
    </row>
    <row r="218" spans="1:12" ht="15" x14ac:dyDescent="0.25">
      <c r="A218" s="23"/>
      <c r="B218" s="15"/>
      <c r="C218" s="11"/>
      <c r="D218" s="7" t="s">
        <v>23</v>
      </c>
      <c r="E218" s="42" t="s">
        <v>48</v>
      </c>
      <c r="F218" s="43">
        <v>30</v>
      </c>
      <c r="G218" s="43">
        <v>2</v>
      </c>
      <c r="H218" s="43">
        <v>0.4</v>
      </c>
      <c r="I218" s="43">
        <v>11.9</v>
      </c>
      <c r="J218" s="43">
        <v>58.7</v>
      </c>
      <c r="K218" s="44" t="s">
        <v>46</v>
      </c>
      <c r="L218" s="43"/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450</v>
      </c>
      <c r="G222" s="19">
        <f t="shared" ref="G222:J222" si="98">SUM(G215:G221)</f>
        <v>19.5</v>
      </c>
      <c r="H222" s="19">
        <f t="shared" si="98"/>
        <v>15.6</v>
      </c>
      <c r="I222" s="19">
        <f t="shared" si="98"/>
        <v>51.4</v>
      </c>
      <c r="J222" s="19">
        <f t="shared" si="98"/>
        <v>422.5</v>
      </c>
      <c r="K222" s="25"/>
      <c r="L222" s="19">
        <f t="shared" ref="L222" si="99">SUM(L215:L221)</f>
        <v>0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 t="s">
        <v>67</v>
      </c>
      <c r="F223" s="43">
        <v>60</v>
      </c>
      <c r="G223" s="43">
        <v>0.7</v>
      </c>
      <c r="H223" s="43">
        <v>0.1</v>
      </c>
      <c r="I223" s="43">
        <v>2.2999999999999998</v>
      </c>
      <c r="J223" s="43">
        <v>12.8</v>
      </c>
      <c r="K223" s="44" t="s">
        <v>70</v>
      </c>
      <c r="L223" s="43"/>
    </row>
    <row r="224" spans="1:12" ht="25.5" x14ac:dyDescent="0.25">
      <c r="A224" s="23"/>
      <c r="B224" s="15"/>
      <c r="C224" s="11"/>
      <c r="D224" s="7" t="s">
        <v>27</v>
      </c>
      <c r="E224" s="42" t="s">
        <v>159</v>
      </c>
      <c r="F224" s="43">
        <v>250</v>
      </c>
      <c r="G224" s="43">
        <v>3.2</v>
      </c>
      <c r="H224" s="43">
        <v>2.7</v>
      </c>
      <c r="I224" s="43">
        <v>22.6</v>
      </c>
      <c r="J224" s="43">
        <v>127.5</v>
      </c>
      <c r="K224" s="44" t="s">
        <v>162</v>
      </c>
      <c r="L224" s="43"/>
    </row>
    <row r="225" spans="1:12" ht="25.5" x14ac:dyDescent="0.25">
      <c r="A225" s="23"/>
      <c r="B225" s="15"/>
      <c r="C225" s="11"/>
      <c r="D225" s="7" t="s">
        <v>28</v>
      </c>
      <c r="E225" s="42" t="s">
        <v>160</v>
      </c>
      <c r="F225" s="43">
        <v>80</v>
      </c>
      <c r="G225" s="43">
        <v>15.1</v>
      </c>
      <c r="H225" s="43">
        <v>20</v>
      </c>
      <c r="I225" s="43">
        <v>4.3</v>
      </c>
      <c r="J225" s="43">
        <v>258.2</v>
      </c>
      <c r="K225" s="44" t="s">
        <v>86</v>
      </c>
      <c r="L225" s="43"/>
    </row>
    <row r="226" spans="1:12" ht="15" x14ac:dyDescent="0.25">
      <c r="A226" s="23"/>
      <c r="B226" s="15"/>
      <c r="C226" s="11"/>
      <c r="D226" s="7" t="s">
        <v>29</v>
      </c>
      <c r="E226" s="42" t="s">
        <v>161</v>
      </c>
      <c r="F226" s="43">
        <v>200</v>
      </c>
      <c r="G226" s="43">
        <v>4.8</v>
      </c>
      <c r="H226" s="43">
        <v>7.2</v>
      </c>
      <c r="I226" s="43">
        <v>48.6</v>
      </c>
      <c r="J226" s="43">
        <v>278.3</v>
      </c>
      <c r="K226" s="44" t="s">
        <v>163</v>
      </c>
      <c r="L226" s="43"/>
    </row>
    <row r="227" spans="1:12" ht="25.5" x14ac:dyDescent="0.25">
      <c r="A227" s="23"/>
      <c r="B227" s="15"/>
      <c r="C227" s="11"/>
      <c r="D227" s="7" t="s">
        <v>30</v>
      </c>
      <c r="E227" s="42" t="s">
        <v>143</v>
      </c>
      <c r="F227" s="43">
        <v>200</v>
      </c>
      <c r="G227" s="43">
        <v>0.4</v>
      </c>
      <c r="H227" s="43">
        <v>0.1</v>
      </c>
      <c r="I227" s="43">
        <v>14.4</v>
      </c>
      <c r="J227" s="43">
        <v>60</v>
      </c>
      <c r="K227" s="44" t="s">
        <v>99</v>
      </c>
      <c r="L227" s="43"/>
    </row>
    <row r="228" spans="1:12" ht="15" x14ac:dyDescent="0.25">
      <c r="A228" s="23"/>
      <c r="B228" s="15"/>
      <c r="C228" s="11"/>
      <c r="D228" s="7" t="s">
        <v>31</v>
      </c>
      <c r="E228" s="42" t="s">
        <v>48</v>
      </c>
      <c r="F228" s="43">
        <v>60</v>
      </c>
      <c r="G228" s="43">
        <v>4</v>
      </c>
      <c r="H228" s="43">
        <v>0.7</v>
      </c>
      <c r="I228" s="43">
        <v>23.8</v>
      </c>
      <c r="J228" s="43">
        <v>117.4</v>
      </c>
      <c r="K228" s="44" t="s">
        <v>46</v>
      </c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850</v>
      </c>
      <c r="G232" s="19">
        <f t="shared" ref="G232:J232" si="100">SUM(G223:G231)</f>
        <v>28.2</v>
      </c>
      <c r="H232" s="19">
        <f t="shared" si="100"/>
        <v>30.8</v>
      </c>
      <c r="I232" s="19">
        <f t="shared" si="100"/>
        <v>116.00000000000001</v>
      </c>
      <c r="J232" s="19">
        <f t="shared" si="100"/>
        <v>854.19999999999993</v>
      </c>
      <c r="K232" s="25"/>
      <c r="L232" s="19">
        <f t="shared" ref="L232" si="101">SUM(L223:L231)</f>
        <v>0</v>
      </c>
    </row>
    <row r="233" spans="1:12" ht="15.75" thickBot="1" x14ac:dyDescent="0.25">
      <c r="A233" s="29">
        <f>A215</f>
        <v>2</v>
      </c>
      <c r="B233" s="30">
        <f>B215</f>
        <v>6</v>
      </c>
      <c r="C233" s="59" t="s">
        <v>4</v>
      </c>
      <c r="D233" s="60"/>
      <c r="E233" s="31"/>
      <c r="F233" s="32">
        <f>F222+F232</f>
        <v>1300</v>
      </c>
      <c r="G233" s="32">
        <f t="shared" ref="G233:J233" si="102">G222+G232</f>
        <v>47.7</v>
      </c>
      <c r="H233" s="32">
        <f t="shared" si="102"/>
        <v>46.4</v>
      </c>
      <c r="I233" s="32">
        <f t="shared" si="102"/>
        <v>167.4</v>
      </c>
      <c r="J233" s="32">
        <f t="shared" si="102"/>
        <v>1276.6999999999998</v>
      </c>
      <c r="K233" s="32"/>
      <c r="L233" s="32">
        <f t="shared" ref="L233" si="103">L222+L232</f>
        <v>0</v>
      </c>
    </row>
    <row r="234" spans="1:12" ht="13.9" customHeight="1" thickBot="1" x14ac:dyDescent="0.25">
      <c r="A234" s="27"/>
      <c r="B234" s="28"/>
      <c r="C234" s="56" t="s">
        <v>5</v>
      </c>
      <c r="D234" s="57"/>
      <c r="E234" s="58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1229.9166666666667</v>
      </c>
      <c r="G234" s="34">
        <f t="shared" ref="G234:L234" si="104">(G24+G43+G62+G81+G100+G119+G138+G157+G176+G195+G214+G233)/(IF(G24=0,0,1)+IF(G43=0,0,1)+IF(G62=0,0,1)+IF(G81=0,0,1)+IF(G100=0,0,1)+IF(G119=0,0,1)+IF(G138=0,0,1)+IF(G157=0,0,1)+IF(G176=0,0,1)+IF(G195=0,0,1)+IF(G214=0,0,1)+IF(G233=0,0,1))</f>
        <v>49.341666666666669</v>
      </c>
      <c r="H234" s="34">
        <f t="shared" si="104"/>
        <v>49.233333333333327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165.30833333333337</v>
      </c>
      <c r="J234" s="34">
        <f t="shared" si="104"/>
        <v>1276.6166666666668</v>
      </c>
      <c r="K234" s="34"/>
      <c r="L234" s="34" t="e">
        <f t="shared" si="104"/>
        <v>#DIV/0!</v>
      </c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4:E234"/>
    <mergeCell ref="C195:D195"/>
    <mergeCell ref="C119:D119"/>
    <mergeCell ref="C138:D138"/>
    <mergeCell ref="C157:D157"/>
    <mergeCell ref="C176:D176"/>
    <mergeCell ref="C214:D214"/>
    <mergeCell ref="C233:D23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2024-04-24T10:15:26Z</cp:lastPrinted>
  <dcterms:created xsi:type="dcterms:W3CDTF">2022-05-16T14:23:56Z</dcterms:created>
  <dcterms:modified xsi:type="dcterms:W3CDTF">2024-04-29T00:30:26Z</dcterms:modified>
</cp:coreProperties>
</file>